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4640" tabRatio="798" activeTab="1"/>
  </bookViews>
  <sheets>
    <sheet name="Общая" sheetId="1" r:id="rId1"/>
    <sheet name="ППКРС и ППССЗ" sheetId="3" r:id="rId2"/>
  </sheets>
  <calcPr calcId="124519"/>
</workbook>
</file>

<file path=xl/calcChain.xml><?xml version="1.0" encoding="utf-8"?>
<calcChain xmlns="http://schemas.openxmlformats.org/spreadsheetml/2006/main">
  <c r="Z17" i="1"/>
  <c r="Y17"/>
  <c r="W17"/>
  <c r="V17"/>
  <c r="U17"/>
  <c r="T17"/>
  <c r="S17"/>
  <c r="Q17"/>
  <c r="P17"/>
  <c r="O17"/>
  <c r="N17"/>
  <c r="K17"/>
  <c r="I17"/>
  <c r="H17"/>
  <c r="G17"/>
  <c r="R16"/>
  <c r="J16"/>
  <c r="F15" s="1"/>
  <c r="F13"/>
  <c r="R12"/>
  <c r="F12"/>
  <c r="R11"/>
  <c r="J11"/>
  <c r="F11" s="1"/>
  <c r="F10"/>
  <c r="R9"/>
  <c r="J9"/>
  <c r="F9" s="1"/>
  <c r="R8"/>
  <c r="J8"/>
  <c r="F8" s="1"/>
  <c r="R17" l="1"/>
  <c r="J17"/>
  <c r="F17" s="1"/>
  <c r="L108" i="3"/>
  <c r="K108"/>
  <c r="G108"/>
  <c r="H117"/>
  <c r="H148" s="1"/>
  <c r="L96"/>
  <c r="K96"/>
  <c r="G96"/>
  <c r="L61"/>
  <c r="K61"/>
  <c r="G61"/>
  <c r="L44"/>
  <c r="K44"/>
  <c r="G44"/>
  <c r="R28" i="1"/>
  <c r="Z28"/>
  <c r="K28"/>
  <c r="J27"/>
  <c r="J28" s="1"/>
  <c r="L25" i="3"/>
  <c r="L79"/>
  <c r="L102"/>
  <c r="L116"/>
  <c r="L146"/>
  <c r="K147"/>
  <c r="G146"/>
  <c r="G135"/>
  <c r="G131"/>
  <c r="K116"/>
  <c r="K102"/>
  <c r="K79"/>
  <c r="K25"/>
  <c r="J117"/>
  <c r="G116"/>
  <c r="G102"/>
  <c r="G79"/>
  <c r="G25"/>
  <c r="F24" i="1"/>
  <c r="F22"/>
  <c r="F23"/>
  <c r="F20"/>
  <c r="L147" i="3"/>
  <c r="J147"/>
  <c r="I148"/>
  <c r="F148"/>
  <c r="E148"/>
  <c r="S28" i="1"/>
  <c r="W28"/>
  <c r="V28"/>
  <c r="U28"/>
  <c r="Y28"/>
  <c r="T28"/>
  <c r="Q28"/>
  <c r="O28"/>
  <c r="P28"/>
  <c r="N28"/>
  <c r="H28"/>
  <c r="G28"/>
  <c r="G29" s="1"/>
  <c r="I28"/>
  <c r="F19"/>
  <c r="G117" i="3" l="1"/>
  <c r="G147"/>
  <c r="F26" i="1"/>
  <c r="L117" i="3"/>
  <c r="L148" s="1"/>
  <c r="K117"/>
  <c r="K148" s="1"/>
  <c r="J148"/>
  <c r="F28" i="1"/>
  <c r="G148" i="3" l="1"/>
</calcChain>
</file>

<file path=xl/sharedStrings.xml><?xml version="1.0" encoding="utf-8"?>
<sst xmlns="http://schemas.openxmlformats.org/spreadsheetml/2006/main" count="273" uniqueCount="176">
  <si>
    <t>№ п/п</t>
  </si>
  <si>
    <t>Наименование ПОО</t>
  </si>
  <si>
    <t>Всего обучающихся в ПОО</t>
  </si>
  <si>
    <t>Всего обучающихся в ПОО (без 1-го курса ОО), без учета академ</t>
  </si>
  <si>
    <t>Всего обучающихся 1-х курсов</t>
  </si>
  <si>
    <t>Количество обучающихся на ДО получающих зарплату, стипендию, поощрение</t>
  </si>
  <si>
    <t>Количество обучающихся обеспеченных питанием</t>
  </si>
  <si>
    <t>ПОО</t>
  </si>
  <si>
    <t>Предприятие</t>
  </si>
  <si>
    <t>Количество обучающихся обеспеченных спец.одеждой</t>
  </si>
  <si>
    <t>Самостоятельно</t>
  </si>
  <si>
    <t>Количество обучающихся обеспеченных транспортом</t>
  </si>
  <si>
    <t>Всего академщиков в ПОО</t>
  </si>
  <si>
    <t>Наименование программы дуального обучения по специальности/профессии на дуальном обучении</t>
  </si>
  <si>
    <t>Код наименование укрупненной группы</t>
  </si>
  <si>
    <t>Зароботная плата, руб/чел</t>
  </si>
  <si>
    <t>иные поощрения, руб/чел</t>
  </si>
  <si>
    <t>Курс</t>
  </si>
  <si>
    <t>Группа</t>
  </si>
  <si>
    <t>Количество обучающихся в группе</t>
  </si>
  <si>
    <t>на ДО</t>
  </si>
  <si>
    <t>Наименование предприятий задействованных в дуальном обучении по профессии/специальности</t>
  </si>
  <si>
    <t>Якорное</t>
  </si>
  <si>
    <t>Текущий % ДО по программе</t>
  </si>
  <si>
    <t>Код и наименование укрупненной группы</t>
  </si>
  <si>
    <t>Количество обучающихся находящихся на целевом обучении</t>
  </si>
  <si>
    <t>Количество обучающихся по индивидуальному плану</t>
  </si>
  <si>
    <t>Протокол Наблюдательного совета на котором рассмотрены вопросы дуального обучения (номер, дата)</t>
  </si>
  <si>
    <t>Таблица 1</t>
  </si>
  <si>
    <t>Таблица 2</t>
  </si>
  <si>
    <t>в адем.отпуске</t>
  </si>
  <si>
    <t>Всего обучающихся на ДО*</t>
  </si>
  <si>
    <t>Предприятия-партнеры**</t>
  </si>
  <si>
    <t>**Каждое предприятие записывается в отдельной строке</t>
  </si>
  <si>
    <t>***Указывается общее количество без учета повторов</t>
  </si>
  <si>
    <t>Количество трудоустроенных во время ДО****</t>
  </si>
  <si>
    <t>****Указывается отдельно по каждой программе</t>
  </si>
  <si>
    <t>ФИО исполнителя</t>
  </si>
  <si>
    <t>подпись</t>
  </si>
  <si>
    <t>должность исполнителя</t>
  </si>
  <si>
    <t>Количество наставников, закрепленных за обучающимися***</t>
  </si>
  <si>
    <t xml:space="preserve"> стипендия в ПОО, руб/чел</t>
  </si>
  <si>
    <t>ИТОГО по программе</t>
  </si>
  <si>
    <t>по ППКРС</t>
  </si>
  <si>
    <t>35.00.00 Сельское, лесное и рыбное хозяйство</t>
  </si>
  <si>
    <t>08.00.00 Техника и технология строительства</t>
  </si>
  <si>
    <t>08.01.07 Мастер общестроительных работ</t>
  </si>
  <si>
    <t>23.00.00 Техника и технологии наземного транспорта</t>
  </si>
  <si>
    <t>43.00.00 Сервис и туризм</t>
  </si>
  <si>
    <t>43.02.15 Поварское и кондитерское дело</t>
  </si>
  <si>
    <t>ОГА ПОУ "Вейделевский агротехнологический техникум имени Грязнова В.М."</t>
  </si>
  <si>
    <t>2/15279 руб.</t>
  </si>
  <si>
    <t>6/15279 руб.</t>
  </si>
  <si>
    <t>1/18500 руб. 2/15279 руб.</t>
  </si>
  <si>
    <t xml:space="preserve">                        2/809                          2/539                            8/1078                         2/1617                         </t>
  </si>
  <si>
    <t>1/993                         1/809                         5/539                           12/1078                                                  1/1322</t>
  </si>
  <si>
    <t xml:space="preserve">1/993                         3/809                          8/539                            3/1078                         1/661                  </t>
  </si>
  <si>
    <t xml:space="preserve">3/993                         5/809                          7/539                            16/1078                         6/1617                         </t>
  </si>
  <si>
    <t xml:space="preserve">2/993                         6/809                          9/539                            5/1078                  1/2000       </t>
  </si>
  <si>
    <t>ИО Заместителя  директора</t>
  </si>
  <si>
    <t>Деречина Л.С.</t>
  </si>
  <si>
    <t>ООО "ВИП"</t>
  </si>
  <si>
    <t>ООО "Вейделевское"</t>
  </si>
  <si>
    <t>43.00.00Сервис и туризм</t>
  </si>
  <si>
    <t>35.01.13 Тракторист-машинист сельскохозяйственного производства</t>
  </si>
  <si>
    <t>ИП КФХ Чумак Г.Н.</t>
  </si>
  <si>
    <t>08.00.00 Техника и технологии строительства</t>
  </si>
  <si>
    <t>ООО "Строитель"</t>
  </si>
  <si>
    <t>по ППСЗ</t>
  </si>
  <si>
    <t xml:space="preserve">ИО заместителя директора </t>
  </si>
  <si>
    <t>Свиридова С.А.</t>
  </si>
  <si>
    <t>Директор ОГАПОУ "Вейделевский агротехнологический техникум имени Грязнова В.М."</t>
  </si>
  <si>
    <t xml:space="preserve"> Директор ОГАПОУ "Вейделевский агротехнологический техникум имени Грязнова В.М"</t>
  </si>
  <si>
    <r>
      <t xml:space="preserve">Наименование программы по специальности/профессии не на дуальном обучении </t>
    </r>
    <r>
      <rPr>
        <b/>
        <i/>
        <sz val="12"/>
        <rFont val="Arial"/>
        <family val="2"/>
        <charset val="204"/>
      </rPr>
      <t>(указать курс обучения)</t>
    </r>
  </si>
  <si>
    <t>23.00.00Техника и технологии наземного транспорта</t>
  </si>
  <si>
    <t xml:space="preserve">2/993                         6/809                          10/539                                         </t>
  </si>
  <si>
    <t>35.01.13 Тракторист-машинист сельскохозяйсвтенного производства (3 курс)</t>
  </si>
  <si>
    <t>08.01.07 Мастер общестроительных работ (3 курс)</t>
  </si>
  <si>
    <t>23.01.17 Мастер  по ремонту и обслуживанию автомобилей (3 курс)</t>
  </si>
  <si>
    <t>5/15279 руб.</t>
  </si>
  <si>
    <t xml:space="preserve">35.02.16 Эксплуатация и ремонт сельскохозяйственной техники и оборудования </t>
  </si>
  <si>
    <t>ИП Бриндюк О.Ю.</t>
  </si>
  <si>
    <t>ИП Глава КФХ Литвинов  В. Н.</t>
  </si>
  <si>
    <t>ИП Глава КФХ Миронов О.В.</t>
  </si>
  <si>
    <t>ООО «Агропродукт»</t>
  </si>
  <si>
    <t>ООО Русагро-Инвест</t>
  </si>
  <si>
    <t>ИП КФХ Бондаренко</t>
  </si>
  <si>
    <t>ЗАО «Агросадоводческое»</t>
  </si>
  <si>
    <t>КФХ Татаркин А.Д.</t>
  </si>
  <si>
    <t>ИП Глава КФХ Чумак Г.Н.</t>
  </si>
  <si>
    <t>ИП Глава КФХ Котенко Д.И.</t>
  </si>
  <si>
    <t>ИП Безземельная Т.Н.</t>
  </si>
  <si>
    <t>ИП Тоиров М.А.</t>
  </si>
  <si>
    <t>ИП Беженова Т.В.</t>
  </si>
  <si>
    <t>ИП Щербань Е.А.</t>
  </si>
  <si>
    <t>Вейделевский районный потребительский кооператив</t>
  </si>
  <si>
    <t>ОГА ПОУ "Вейделевский агротехнологический техникум имни Грязнова В.М."</t>
  </si>
  <si>
    <t>ИП Тарасенко С.А.</t>
  </si>
  <si>
    <t>МОУ «Белоколодезьская СОШ»</t>
  </si>
  <si>
    <t>МОУ «Клименковская СОШ»</t>
  </si>
  <si>
    <t>МОУ «Зенинская СОШ»</t>
  </si>
  <si>
    <t>ИП Беличенко М.В.</t>
  </si>
  <si>
    <t>ООО «Тиманис»</t>
  </si>
  <si>
    <t>ЗАО им. Кирова</t>
  </si>
  <si>
    <t>ООО ВИП</t>
  </si>
  <si>
    <t>ООО Вейделевское</t>
  </si>
  <si>
    <t>АО Должанское</t>
  </si>
  <si>
    <t xml:space="preserve">ИП Поманисточка </t>
  </si>
  <si>
    <t xml:space="preserve">ИП Половченко </t>
  </si>
  <si>
    <t>ИП Саргасян Г.Г.</t>
  </si>
  <si>
    <t>ООО Агро Ногино</t>
  </si>
  <si>
    <t>ООО Удача</t>
  </si>
  <si>
    <t>ООО «Вейделевский тепловые сети»</t>
  </si>
  <si>
    <t>23.01.17 Мастер по ремонту и обслуживанию автомобилей</t>
  </si>
  <si>
    <t>ИП Кравцов А.А.</t>
  </si>
  <si>
    <t>ООО «Агро Ногино»</t>
  </si>
  <si>
    <t>ЗАО Русагро Инвест</t>
  </si>
  <si>
    <t>ООО СК КИТ</t>
  </si>
  <si>
    <t>ИП Глава КФХ Поманисточка Н.В.</t>
  </si>
  <si>
    <t>ООО «Вейделевская автоколонна»</t>
  </si>
  <si>
    <t>ИП Костина М.С.</t>
  </si>
  <si>
    <t>ИП Половченко С.В.</t>
  </si>
  <si>
    <t>ИП Куликов И.Д.</t>
  </si>
  <si>
    <t>1/28600 руб.  5/15279 руб.</t>
  </si>
  <si>
    <t>7/15279 руб. 4/15000руб. 8/19379 руб.</t>
  </si>
  <si>
    <t>41/22999</t>
  </si>
  <si>
    <t>Отчет о практической подготовке (дуальное обучение) обучающихся профессиональных образовательных организаций за 1- е полугодие 2025  год (январь-июнь)</t>
  </si>
  <si>
    <t>35.02.16 Эксплуатация и ремонт сельскохозяйственной техники и оборудования (1 курс)</t>
  </si>
  <si>
    <t>23.02.07 Техническое обслуживание и ремонт двигателей, систем и агрегатов автомобилей (1 курс)</t>
  </si>
  <si>
    <t>43.02.15 Поварское и кондитерское дело (1 курс)</t>
  </si>
  <si>
    <t>43.02.15 Поварское и кондитерское дело (2,3,4 курс)</t>
  </si>
  <si>
    <t>23.02.07 Техническое обслуживание и ремонт двигателей, систем и агрегатов автомобилей (2 курс)</t>
  </si>
  <si>
    <t>35.02.16 Эксплуатация и ремонт сельскохозяйственной техники и оборудования (2,3, 4 курс)</t>
  </si>
  <si>
    <t>160/928</t>
  </si>
  <si>
    <t>22а</t>
  </si>
  <si>
    <t>22б</t>
  </si>
  <si>
    <t>23.00.00 Техника и технологии наземного транпсорта</t>
  </si>
  <si>
    <t>23.02.07 Техническое обслуживание ремонт двигателй, систем и агрегатов автомобилей</t>
  </si>
  <si>
    <t>ИП Татаркин А.Д.</t>
  </si>
  <si>
    <t>ИП Глава КФХ Тарасов К.И.</t>
  </si>
  <si>
    <t>КФХ Гаджимусаев М.А.</t>
  </si>
  <si>
    <t>ИП Глава КФХ Мирошниченко А.Н.</t>
  </si>
  <si>
    <t>Глава КФХ Кристова А.В</t>
  </si>
  <si>
    <t>ИП Глава КФХ Бондаренко В.Н.</t>
  </si>
  <si>
    <t>ИП Аладьин В.Д.</t>
  </si>
  <si>
    <t>ИП КФХ Мироненко К.А.</t>
  </si>
  <si>
    <t xml:space="preserve">1 - ое полугодие 2024-2025 учебного года  </t>
  </si>
  <si>
    <t xml:space="preserve">                                                                                                                                                                       2 - ое полугодие 2024-2025 учебного года  </t>
  </si>
  <si>
    <t>35.02.16 Эксплуатация и ремонт сельскохозяйственной техники и оборудования (1, 2  курс)</t>
  </si>
  <si>
    <t>35.02.16 Эксплуатация и ремонт сельскохозяйственной техники и оборудования (3, 4 курс)</t>
  </si>
  <si>
    <t>23.02.07 Техническое обслуживание и ремонт двигателей, систем и агрегатов автомобилей (1, 2 курс)</t>
  </si>
  <si>
    <t>43.02.15 Поварское и кондитерское дело (1,2 курс)</t>
  </si>
  <si>
    <t>43.02.15 Поварское и кондитерское дело (3,4 курс)</t>
  </si>
  <si>
    <t>161/928</t>
  </si>
  <si>
    <t>сентябрь 2024 г. Протокол №3                  декабрь 2024г. Протокол №4</t>
  </si>
  <si>
    <t>ИТОГО за 2024-2025 учебный год</t>
  </si>
  <si>
    <t>ИТОГО за 1-е полугодие</t>
  </si>
  <si>
    <t>ИТОГО за 2-е полугодие</t>
  </si>
  <si>
    <t>100%</t>
  </si>
  <si>
    <t>69</t>
  </si>
  <si>
    <t>3</t>
  </si>
  <si>
    <t>160</t>
  </si>
  <si>
    <t>0</t>
  </si>
  <si>
    <t>79</t>
  </si>
  <si>
    <t>51</t>
  </si>
  <si>
    <t>137</t>
  </si>
  <si>
    <t>24</t>
  </si>
  <si>
    <t>2</t>
  </si>
  <si>
    <t>59</t>
  </si>
  <si>
    <t>1</t>
  </si>
  <si>
    <t>В отчете должна быть представлена информация по всем ППССЗ/ППКРС реализуемых в ПОО</t>
  </si>
  <si>
    <t>Все данные указываются за 2024-2025 учебный год.</t>
  </si>
  <si>
    <t xml:space="preserve">*Количество обучающихся фактически обучившихся по программе ДО за 2024-2025 учебный год  </t>
  </si>
  <si>
    <t>за  2024-2025 учебный год</t>
  </si>
  <si>
    <t>ИТОГО за  2024-2025 учебный год</t>
  </si>
  <si>
    <t>Отчет о практической подготовке  обучающихся профессиональных образовательных организаций за  2024-2025 учебный год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</si>
</sst>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Unicode MS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5" borderId="0" xfId="0" applyFont="1" applyFill="1"/>
    <xf numFmtId="0" fontId="4" fillId="5" borderId="0" xfId="0" applyFont="1" applyFill="1"/>
    <xf numFmtId="0" fontId="2" fillId="0" borderId="0" xfId="0" applyFont="1"/>
    <xf numFmtId="0" fontId="4" fillId="0" borderId="0" xfId="0" applyFont="1" applyAlignment="1">
      <alignment vertical="top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4" fillId="3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/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6" fillId="0" borderId="0" xfId="0" applyFont="1"/>
    <xf numFmtId="0" fontId="4" fillId="0" borderId="10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5" fillId="0" borderId="1" xfId="0" applyFont="1" applyBorder="1" applyAlignment="1">
      <alignment wrapText="1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/>
    <xf numFmtId="0" fontId="11" fillId="5" borderId="1" xfId="0" applyFont="1" applyFill="1" applyBorder="1"/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vertical="center"/>
    </xf>
    <xf numFmtId="0" fontId="11" fillId="0" borderId="1" xfId="0" applyFont="1" applyBorder="1" applyAlignment="1"/>
    <xf numFmtId="0" fontId="11" fillId="0" borderId="0" xfId="0" applyFont="1" applyAlignment="1"/>
    <xf numFmtId="0" fontId="5" fillId="5" borderId="4" xfId="0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5" borderId="2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5" fillId="4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4" fillId="0" borderId="0" xfId="0" applyFont="1" applyBorder="1"/>
    <xf numFmtId="0" fontId="1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14" fillId="0" borderId="0" xfId="0" applyFont="1"/>
    <xf numFmtId="0" fontId="2" fillId="2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/>
    <xf numFmtId="49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11" fillId="0" borderId="1" xfId="0" applyFont="1" applyBorder="1" applyAlignment="1"/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/>
    </xf>
    <xf numFmtId="9" fontId="11" fillId="0" borderId="6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vertical="top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59"/>
  <sheetViews>
    <sheetView topLeftCell="A23" zoomScale="64" zoomScaleNormal="64" workbookViewId="0">
      <selection activeCell="D46" sqref="D46"/>
    </sheetView>
  </sheetViews>
  <sheetFormatPr defaultColWidth="8.85546875" defaultRowHeight="15"/>
  <cols>
    <col min="1" max="1" width="5.28515625" style="9" customWidth="1"/>
    <col min="2" max="2" width="28.42578125" style="3" customWidth="1"/>
    <col min="3" max="3" width="27.7109375" style="3" customWidth="1"/>
    <col min="4" max="4" width="37.7109375" style="3" customWidth="1"/>
    <col min="5" max="5" width="39.85546875" style="3" customWidth="1"/>
    <col min="6" max="6" width="17.7109375" style="3" customWidth="1"/>
    <col min="7" max="7" width="17.28515625" style="3" customWidth="1"/>
    <col min="8" max="8" width="20.140625" style="3" customWidth="1"/>
    <col min="9" max="9" width="15.7109375" style="12" customWidth="1"/>
    <col min="10" max="10" width="20" style="3" customWidth="1"/>
    <col min="11" max="11" width="16.140625" style="3" customWidth="1"/>
    <col min="12" max="12" width="19.5703125" style="3" customWidth="1"/>
    <col min="13" max="13" width="21.85546875" style="3" customWidth="1"/>
    <col min="14" max="14" width="19" style="3" customWidth="1"/>
    <col min="15" max="15" width="19.42578125" style="3" customWidth="1"/>
    <col min="16" max="16" width="9.7109375" style="3" customWidth="1"/>
    <col min="17" max="17" width="17.5703125" style="3" customWidth="1"/>
    <col min="18" max="18" width="19.42578125" style="3" customWidth="1"/>
    <col min="19" max="19" width="8.85546875" style="3"/>
    <col min="20" max="20" width="17.28515625" style="3" customWidth="1"/>
    <col min="21" max="21" width="19.42578125" style="3" customWidth="1"/>
    <col min="22" max="22" width="8.85546875" style="3"/>
    <col min="23" max="23" width="18.28515625" style="3" customWidth="1"/>
    <col min="24" max="24" width="24" style="3" customWidth="1"/>
    <col min="25" max="25" width="19.28515625" style="3" customWidth="1"/>
    <col min="26" max="26" width="21.5703125" style="3" customWidth="1"/>
    <col min="27" max="16384" width="8.85546875" style="3"/>
  </cols>
  <sheetData>
    <row r="1" spans="1:26">
      <c r="I1" s="7"/>
    </row>
    <row r="2" spans="1:26" ht="20.25">
      <c r="D2" s="115" t="s">
        <v>126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20.25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 t="s">
        <v>28</v>
      </c>
    </row>
    <row r="4" spans="1:26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6" ht="150" customHeight="1">
      <c r="A5" s="113" t="s">
        <v>0</v>
      </c>
      <c r="B5" s="113" t="s">
        <v>1</v>
      </c>
      <c r="C5" s="113" t="s">
        <v>14</v>
      </c>
      <c r="D5" s="113" t="s">
        <v>73</v>
      </c>
      <c r="E5" s="113" t="s">
        <v>13</v>
      </c>
      <c r="F5" s="113" t="s">
        <v>23</v>
      </c>
      <c r="G5" s="113" t="s">
        <v>2</v>
      </c>
      <c r="H5" s="113" t="s">
        <v>4</v>
      </c>
      <c r="I5" s="113" t="s">
        <v>12</v>
      </c>
      <c r="J5" s="113" t="s">
        <v>3</v>
      </c>
      <c r="K5" s="113" t="s">
        <v>31</v>
      </c>
      <c r="L5" s="117" t="s">
        <v>5</v>
      </c>
      <c r="M5" s="118"/>
      <c r="N5" s="119"/>
      <c r="O5" s="116" t="s">
        <v>6</v>
      </c>
      <c r="P5" s="116"/>
      <c r="Q5" s="116"/>
      <c r="R5" s="116" t="s">
        <v>9</v>
      </c>
      <c r="S5" s="116"/>
      <c r="T5" s="116"/>
      <c r="U5" s="116" t="s">
        <v>11</v>
      </c>
      <c r="V5" s="116"/>
      <c r="W5" s="117"/>
      <c r="X5" s="116" t="s">
        <v>27</v>
      </c>
      <c r="Y5" s="116" t="s">
        <v>25</v>
      </c>
      <c r="Z5" s="116" t="s">
        <v>26</v>
      </c>
    </row>
    <row r="6" spans="1:26" ht="53.45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33" t="s">
        <v>15</v>
      </c>
      <c r="M6" s="33" t="s">
        <v>41</v>
      </c>
      <c r="N6" s="34" t="s">
        <v>16</v>
      </c>
      <c r="O6" s="33" t="s">
        <v>10</v>
      </c>
      <c r="P6" s="33" t="s">
        <v>7</v>
      </c>
      <c r="Q6" s="33" t="s">
        <v>8</v>
      </c>
      <c r="R6" s="33" t="s">
        <v>10</v>
      </c>
      <c r="S6" s="33" t="s">
        <v>7</v>
      </c>
      <c r="T6" s="33" t="s">
        <v>8</v>
      </c>
      <c r="U6" s="33" t="s">
        <v>10</v>
      </c>
      <c r="V6" s="33" t="s">
        <v>7</v>
      </c>
      <c r="W6" s="35" t="s">
        <v>8</v>
      </c>
      <c r="X6" s="116"/>
      <c r="Y6" s="116"/>
      <c r="Z6" s="116"/>
    </row>
    <row r="7" spans="1:26" ht="28.9" customHeight="1">
      <c r="A7" s="120" t="s">
        <v>146</v>
      </c>
      <c r="B7" s="121"/>
      <c r="C7" s="121"/>
      <c r="D7" s="121"/>
      <c r="E7" s="121"/>
      <c r="F7" s="121"/>
      <c r="G7" s="121"/>
      <c r="H7" s="121"/>
      <c r="I7" s="121"/>
      <c r="J7" s="121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  <c r="X7" s="38"/>
      <c r="Y7" s="38"/>
      <c r="Z7" s="38"/>
    </row>
    <row r="8" spans="1:26" s="25" customFormat="1" ht="75" customHeight="1">
      <c r="A8" s="77">
        <v>1</v>
      </c>
      <c r="B8" s="91" t="s">
        <v>50</v>
      </c>
      <c r="C8" s="104" t="s">
        <v>44</v>
      </c>
      <c r="D8" s="40"/>
      <c r="E8" s="40" t="s">
        <v>76</v>
      </c>
      <c r="F8" s="50">
        <f>K8/J8</f>
        <v>1</v>
      </c>
      <c r="G8" s="41">
        <v>17</v>
      </c>
      <c r="H8" s="41">
        <v>0</v>
      </c>
      <c r="I8" s="41">
        <v>0</v>
      </c>
      <c r="J8" s="41">
        <f>G8-H8-I8</f>
        <v>17</v>
      </c>
      <c r="K8" s="42">
        <v>17</v>
      </c>
      <c r="L8" s="45" t="s">
        <v>123</v>
      </c>
      <c r="M8" s="76" t="s">
        <v>58</v>
      </c>
      <c r="N8" s="41">
        <v>0</v>
      </c>
      <c r="O8" s="41">
        <v>0</v>
      </c>
      <c r="P8" s="41">
        <v>17</v>
      </c>
      <c r="Q8" s="41">
        <v>3</v>
      </c>
      <c r="R8" s="41">
        <f>P8-T8</f>
        <v>10</v>
      </c>
      <c r="S8" s="41">
        <v>0</v>
      </c>
      <c r="T8" s="41">
        <v>7</v>
      </c>
      <c r="U8" s="41">
        <v>0</v>
      </c>
      <c r="V8" s="41">
        <v>0</v>
      </c>
      <c r="W8" s="41">
        <v>1</v>
      </c>
      <c r="X8" s="76"/>
      <c r="Y8" s="41">
        <v>1</v>
      </c>
      <c r="Z8" s="41">
        <v>6</v>
      </c>
    </row>
    <row r="9" spans="1:26" s="25" customFormat="1" ht="69" customHeight="1">
      <c r="A9" s="77"/>
      <c r="B9" s="103"/>
      <c r="C9" s="105"/>
      <c r="D9" s="44" t="s">
        <v>148</v>
      </c>
      <c r="E9" s="44" t="s">
        <v>149</v>
      </c>
      <c r="F9" s="50">
        <f>K9/J9</f>
        <v>0.46774193548387094</v>
      </c>
      <c r="G9" s="41">
        <v>98</v>
      </c>
      <c r="H9" s="41">
        <v>36</v>
      </c>
      <c r="I9" s="41">
        <v>2</v>
      </c>
      <c r="J9" s="41">
        <f>G9-H9</f>
        <v>62</v>
      </c>
      <c r="K9" s="41">
        <v>29</v>
      </c>
      <c r="L9" s="45" t="s">
        <v>124</v>
      </c>
      <c r="M9" s="76" t="s">
        <v>54</v>
      </c>
      <c r="N9" s="41">
        <v>0</v>
      </c>
      <c r="O9" s="41">
        <v>0</v>
      </c>
      <c r="P9" s="41">
        <v>29</v>
      </c>
      <c r="Q9" s="41">
        <v>5</v>
      </c>
      <c r="R9" s="41">
        <f t="shared" ref="R9:R17" si="0">P9-T9</f>
        <v>19</v>
      </c>
      <c r="S9" s="41">
        <v>0</v>
      </c>
      <c r="T9" s="41">
        <v>10</v>
      </c>
      <c r="U9" s="41">
        <v>0</v>
      </c>
      <c r="V9" s="41">
        <v>0</v>
      </c>
      <c r="W9" s="41">
        <v>3</v>
      </c>
      <c r="X9" s="41"/>
      <c r="Y9" s="41">
        <v>1</v>
      </c>
      <c r="Z9" s="41">
        <v>21</v>
      </c>
    </row>
    <row r="10" spans="1:26" s="25" customFormat="1" ht="82.5" hidden="1" customHeight="1">
      <c r="A10" s="77"/>
      <c r="B10" s="103"/>
      <c r="C10" s="106"/>
      <c r="D10" s="77"/>
      <c r="E10" s="44"/>
      <c r="F10" s="50" t="e">
        <f t="shared" ref="F10:F12" si="1">K10/G10</f>
        <v>#DIV/0!</v>
      </c>
      <c r="G10" s="41"/>
      <c r="H10" s="41"/>
      <c r="I10" s="41"/>
      <c r="J10" s="41"/>
      <c r="K10" s="42"/>
      <c r="L10" s="45"/>
      <c r="M10" s="76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s="25" customFormat="1" ht="88.5" customHeight="1">
      <c r="A11" s="77"/>
      <c r="B11" s="103"/>
      <c r="C11" s="45" t="s">
        <v>45</v>
      </c>
      <c r="D11" s="77"/>
      <c r="E11" s="44" t="s">
        <v>77</v>
      </c>
      <c r="F11" s="50">
        <f>K11/J11</f>
        <v>1</v>
      </c>
      <c r="G11" s="41">
        <v>14</v>
      </c>
      <c r="H11" s="41">
        <v>0</v>
      </c>
      <c r="I11" s="41">
        <v>0</v>
      </c>
      <c r="J11" s="41">
        <f t="shared" ref="J11:J17" si="2">G11-H11-I11</f>
        <v>14</v>
      </c>
      <c r="K11" s="41">
        <v>14</v>
      </c>
      <c r="L11" s="77" t="s">
        <v>51</v>
      </c>
      <c r="M11" s="76" t="s">
        <v>55</v>
      </c>
      <c r="N11" s="41">
        <v>0</v>
      </c>
      <c r="O11" s="41">
        <v>0</v>
      </c>
      <c r="P11" s="41">
        <v>14</v>
      </c>
      <c r="Q11" s="41">
        <v>6</v>
      </c>
      <c r="R11" s="41">
        <f t="shared" si="0"/>
        <v>14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/>
      <c r="Y11" s="41">
        <v>0</v>
      </c>
      <c r="Z11" s="41">
        <v>3</v>
      </c>
    </row>
    <row r="12" spans="1:26" s="25" customFormat="1" ht="81.75" customHeight="1">
      <c r="A12" s="77"/>
      <c r="B12" s="103"/>
      <c r="C12" s="91" t="s">
        <v>74</v>
      </c>
      <c r="D12" s="44" t="s">
        <v>150</v>
      </c>
      <c r="E12" s="44"/>
      <c r="F12" s="50">
        <f t="shared" si="1"/>
        <v>0</v>
      </c>
      <c r="G12" s="41">
        <v>34</v>
      </c>
      <c r="H12" s="41">
        <v>18</v>
      </c>
      <c r="I12" s="41">
        <v>0</v>
      </c>
      <c r="J12" s="41">
        <v>14</v>
      </c>
      <c r="K12" s="41">
        <v>0</v>
      </c>
      <c r="L12" s="77" t="s">
        <v>52</v>
      </c>
      <c r="M12" s="76" t="s">
        <v>56</v>
      </c>
      <c r="N12" s="41">
        <v>0</v>
      </c>
      <c r="O12" s="41">
        <v>0</v>
      </c>
      <c r="P12" s="41">
        <v>0</v>
      </c>
      <c r="Q12" s="41">
        <v>0</v>
      </c>
      <c r="R12" s="41">
        <f t="shared" si="0"/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/>
      <c r="Y12" s="41">
        <v>0</v>
      </c>
      <c r="Z12" s="41">
        <v>2</v>
      </c>
    </row>
    <row r="13" spans="1:26" s="48" customFormat="1" ht="30.75" customHeight="1">
      <c r="A13" s="75"/>
      <c r="B13" s="103"/>
      <c r="C13" s="103"/>
      <c r="D13" s="100"/>
      <c r="E13" s="100" t="s">
        <v>78</v>
      </c>
      <c r="F13" s="93">
        <f>K13/J13</f>
        <v>1</v>
      </c>
      <c r="G13" s="90">
        <v>18</v>
      </c>
      <c r="H13" s="90">
        <v>0</v>
      </c>
      <c r="I13" s="90">
        <v>0</v>
      </c>
      <c r="J13" s="90">
        <v>18</v>
      </c>
      <c r="K13" s="90">
        <v>18</v>
      </c>
      <c r="L13" s="99" t="s">
        <v>79</v>
      </c>
      <c r="M13" s="100" t="s">
        <v>75</v>
      </c>
      <c r="N13" s="90">
        <v>0</v>
      </c>
      <c r="O13" s="90">
        <v>0</v>
      </c>
      <c r="P13" s="90">
        <v>18</v>
      </c>
      <c r="Q13" s="90">
        <v>5</v>
      </c>
      <c r="R13" s="90">
        <v>18</v>
      </c>
      <c r="S13" s="90">
        <v>0</v>
      </c>
      <c r="T13" s="90">
        <v>0</v>
      </c>
      <c r="U13" s="90">
        <v>0</v>
      </c>
      <c r="V13" s="90">
        <v>0</v>
      </c>
      <c r="W13" s="90">
        <v>1</v>
      </c>
      <c r="X13" s="90"/>
      <c r="Y13" s="90">
        <v>0</v>
      </c>
      <c r="Z13" s="90">
        <v>8</v>
      </c>
    </row>
    <row r="14" spans="1:26" s="48" customFormat="1" ht="30.75" customHeight="1">
      <c r="A14" s="75"/>
      <c r="B14" s="103"/>
      <c r="C14" s="92"/>
      <c r="D14" s="100"/>
      <c r="E14" s="100"/>
      <c r="F14" s="94"/>
      <c r="G14" s="90"/>
      <c r="H14" s="90"/>
      <c r="I14" s="90"/>
      <c r="J14" s="90"/>
      <c r="K14" s="90"/>
      <c r="L14" s="99"/>
      <c r="M14" s="10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 s="25" customFormat="1" ht="83.25" hidden="1" customHeight="1">
      <c r="A15" s="77"/>
      <c r="B15" s="103"/>
      <c r="C15" s="91" t="s">
        <v>48</v>
      </c>
      <c r="D15" s="77"/>
      <c r="E15" s="44"/>
      <c r="F15" s="93">
        <f>K16/J16</f>
        <v>0.66666666666666663</v>
      </c>
      <c r="G15" s="41"/>
      <c r="H15" s="41"/>
      <c r="I15" s="41"/>
      <c r="J15" s="41"/>
      <c r="K15" s="41"/>
      <c r="L15" s="77"/>
      <c r="M15" s="76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s="25" customFormat="1" ht="83.25" customHeight="1">
      <c r="A16" s="77"/>
      <c r="B16" s="92"/>
      <c r="C16" s="92"/>
      <c r="D16" s="44" t="s">
        <v>151</v>
      </c>
      <c r="E16" s="44" t="s">
        <v>152</v>
      </c>
      <c r="F16" s="94"/>
      <c r="G16" s="41">
        <v>63</v>
      </c>
      <c r="H16" s="41">
        <v>18</v>
      </c>
      <c r="I16" s="41">
        <v>3</v>
      </c>
      <c r="J16" s="41">
        <f>G16-H16</f>
        <v>45</v>
      </c>
      <c r="K16" s="41">
        <v>30</v>
      </c>
      <c r="L16" s="45" t="s">
        <v>53</v>
      </c>
      <c r="M16" s="76" t="s">
        <v>57</v>
      </c>
      <c r="N16" s="41">
        <v>0</v>
      </c>
      <c r="O16" s="41">
        <v>0</v>
      </c>
      <c r="P16" s="41">
        <v>30</v>
      </c>
      <c r="Q16" s="41">
        <v>7</v>
      </c>
      <c r="R16" s="41">
        <f>P16-T16</f>
        <v>30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/>
      <c r="Y16" s="41">
        <v>0</v>
      </c>
      <c r="Z16" s="41">
        <v>6</v>
      </c>
    </row>
    <row r="17" spans="1:26" s="28" customFormat="1" ht="35.25" customHeight="1">
      <c r="A17" s="95" t="s">
        <v>156</v>
      </c>
      <c r="B17" s="96"/>
      <c r="C17" s="27"/>
      <c r="D17" s="27"/>
      <c r="E17" s="27"/>
      <c r="F17" s="46">
        <f>K17/J17</f>
        <v>0.6467065868263473</v>
      </c>
      <c r="G17" s="27">
        <f>SUM(G8:G16)</f>
        <v>244</v>
      </c>
      <c r="H17" s="27">
        <f>SUM(H8:H16)</f>
        <v>72</v>
      </c>
      <c r="I17" s="27">
        <f>SUM(I8:I16)</f>
        <v>5</v>
      </c>
      <c r="J17" s="27">
        <f t="shared" si="2"/>
        <v>167</v>
      </c>
      <c r="K17" s="27">
        <f>SUM(K8:K16)</f>
        <v>108</v>
      </c>
      <c r="L17" s="27" t="s">
        <v>125</v>
      </c>
      <c r="M17" s="27" t="s">
        <v>153</v>
      </c>
      <c r="N17" s="27">
        <f>SUM(N8:N16)</f>
        <v>0</v>
      </c>
      <c r="O17" s="27">
        <f>SUM(O8:O16)</f>
        <v>0</v>
      </c>
      <c r="P17" s="27">
        <f>SUM(P8:P16)</f>
        <v>108</v>
      </c>
      <c r="Q17" s="27">
        <f>SUM(Q8:Q16)</f>
        <v>26</v>
      </c>
      <c r="R17" s="27">
        <f t="shared" si="0"/>
        <v>91</v>
      </c>
      <c r="S17" s="27">
        <f>SUM(S8:S16)</f>
        <v>0</v>
      </c>
      <c r="T17" s="27">
        <f>SUM(T8:T16)</f>
        <v>17</v>
      </c>
      <c r="U17" s="27">
        <f>SUM(U8:U16)</f>
        <v>0</v>
      </c>
      <c r="V17" s="27">
        <f>SUM(V8:V16)</f>
        <v>0</v>
      </c>
      <c r="W17" s="27">
        <f>SUM(W8:W16)</f>
        <v>5</v>
      </c>
      <c r="X17" s="82" t="s">
        <v>154</v>
      </c>
      <c r="Y17" s="27">
        <f>SUM(Y8:Y16)</f>
        <v>2</v>
      </c>
      <c r="Z17" s="27">
        <f>SUM(Z8:Z16)</f>
        <v>46</v>
      </c>
    </row>
    <row r="18" spans="1:26" ht="27.6" customHeight="1">
      <c r="A18" s="101" t="s">
        <v>147</v>
      </c>
      <c r="B18" s="102"/>
      <c r="C18" s="102"/>
      <c r="D18" s="102"/>
      <c r="E18" s="102"/>
      <c r="F18" s="102"/>
      <c r="G18" s="102"/>
      <c r="H18" s="102"/>
      <c r="I18" s="102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3"/>
      <c r="X18" s="84"/>
      <c r="Y18" s="84"/>
      <c r="Z18" s="84"/>
    </row>
    <row r="19" spans="1:26" s="25" customFormat="1" ht="75" customHeight="1">
      <c r="A19" s="39">
        <v>1</v>
      </c>
      <c r="B19" s="91" t="s">
        <v>50</v>
      </c>
      <c r="C19" s="104" t="s">
        <v>44</v>
      </c>
      <c r="D19" s="40"/>
      <c r="E19" s="40" t="s">
        <v>76</v>
      </c>
      <c r="F19" s="50">
        <f>K19/J19</f>
        <v>1</v>
      </c>
      <c r="G19" s="41">
        <v>16</v>
      </c>
      <c r="H19" s="41">
        <v>0</v>
      </c>
      <c r="I19" s="41">
        <v>0</v>
      </c>
      <c r="J19" s="41">
        <v>16</v>
      </c>
      <c r="K19" s="42">
        <v>16</v>
      </c>
      <c r="L19" s="45" t="s">
        <v>123</v>
      </c>
      <c r="M19" s="43" t="s">
        <v>58</v>
      </c>
      <c r="N19" s="41">
        <v>0</v>
      </c>
      <c r="O19" s="41">
        <v>0</v>
      </c>
      <c r="P19" s="41">
        <v>7</v>
      </c>
      <c r="Q19" s="41">
        <v>4</v>
      </c>
      <c r="R19" s="41">
        <v>9</v>
      </c>
      <c r="S19" s="41">
        <v>0</v>
      </c>
      <c r="T19" s="41">
        <v>7</v>
      </c>
      <c r="U19" s="41">
        <v>9</v>
      </c>
      <c r="V19" s="41">
        <v>0</v>
      </c>
      <c r="W19" s="41">
        <v>7</v>
      </c>
      <c r="X19" s="43"/>
      <c r="Y19" s="41">
        <v>1</v>
      </c>
      <c r="Z19" s="41">
        <v>5</v>
      </c>
    </row>
    <row r="20" spans="1:26" s="25" customFormat="1" ht="69" customHeight="1">
      <c r="A20" s="39">
        <v>2</v>
      </c>
      <c r="B20" s="103"/>
      <c r="C20" s="105"/>
      <c r="D20" s="44" t="s">
        <v>127</v>
      </c>
      <c r="E20" s="44" t="s">
        <v>132</v>
      </c>
      <c r="F20" s="50">
        <f>K20/J20</f>
        <v>1</v>
      </c>
      <c r="G20" s="41">
        <v>95</v>
      </c>
      <c r="H20" s="41">
        <v>35</v>
      </c>
      <c r="I20" s="41">
        <v>2</v>
      </c>
      <c r="J20" s="41">
        <v>59</v>
      </c>
      <c r="K20" s="41">
        <v>59</v>
      </c>
      <c r="L20" s="45" t="s">
        <v>124</v>
      </c>
      <c r="M20" s="43" t="s">
        <v>54</v>
      </c>
      <c r="N20" s="41">
        <v>0</v>
      </c>
      <c r="O20" s="41">
        <v>0</v>
      </c>
      <c r="P20" s="41">
        <v>29</v>
      </c>
      <c r="Q20" s="41">
        <v>5</v>
      </c>
      <c r="R20" s="41">
        <v>49</v>
      </c>
      <c r="S20" s="41">
        <v>0</v>
      </c>
      <c r="T20" s="41">
        <v>10</v>
      </c>
      <c r="U20" s="41">
        <v>49</v>
      </c>
      <c r="V20" s="41">
        <v>0</v>
      </c>
      <c r="W20" s="41">
        <v>10</v>
      </c>
      <c r="X20" s="41"/>
      <c r="Y20" s="41">
        <v>1</v>
      </c>
      <c r="Z20" s="41">
        <v>29</v>
      </c>
    </row>
    <row r="21" spans="1:26" s="25" customFormat="1" ht="16.5" hidden="1" customHeight="1">
      <c r="A21" s="39"/>
      <c r="B21" s="103"/>
      <c r="C21" s="106"/>
      <c r="D21" s="39"/>
      <c r="E21" s="44"/>
      <c r="F21" s="50"/>
      <c r="G21" s="41"/>
      <c r="H21" s="41"/>
      <c r="I21" s="41"/>
      <c r="J21" s="41"/>
      <c r="K21" s="42"/>
      <c r="L21" s="45"/>
      <c r="M21" s="43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s="25" customFormat="1" ht="88.5" customHeight="1">
      <c r="A22" s="39">
        <v>3</v>
      </c>
      <c r="B22" s="103"/>
      <c r="C22" s="45" t="s">
        <v>45</v>
      </c>
      <c r="D22" s="39"/>
      <c r="E22" s="44" t="s">
        <v>77</v>
      </c>
      <c r="F22" s="50">
        <f>K22/J22</f>
        <v>1</v>
      </c>
      <c r="G22" s="41">
        <v>14</v>
      </c>
      <c r="H22" s="41">
        <v>0</v>
      </c>
      <c r="I22" s="41">
        <v>0</v>
      </c>
      <c r="J22" s="41">
        <v>14</v>
      </c>
      <c r="K22" s="41">
        <v>14</v>
      </c>
      <c r="L22" s="39" t="s">
        <v>51</v>
      </c>
      <c r="M22" s="43" t="s">
        <v>55</v>
      </c>
      <c r="N22" s="41">
        <v>0</v>
      </c>
      <c r="O22" s="41">
        <v>0</v>
      </c>
      <c r="P22" s="41">
        <v>8</v>
      </c>
      <c r="Q22" s="41">
        <v>6</v>
      </c>
      <c r="R22" s="41">
        <v>14</v>
      </c>
      <c r="S22" s="41">
        <v>0</v>
      </c>
      <c r="T22" s="41">
        <v>0</v>
      </c>
      <c r="U22" s="41">
        <v>14</v>
      </c>
      <c r="V22" s="41">
        <v>0</v>
      </c>
      <c r="W22" s="41">
        <v>0</v>
      </c>
      <c r="X22" s="41"/>
      <c r="Y22" s="41">
        <v>0</v>
      </c>
      <c r="Z22" s="41">
        <v>3</v>
      </c>
    </row>
    <row r="23" spans="1:26" s="25" customFormat="1" ht="81.75" customHeight="1">
      <c r="A23" s="39">
        <v>4</v>
      </c>
      <c r="B23" s="103"/>
      <c r="C23" s="91" t="s">
        <v>74</v>
      </c>
      <c r="D23" s="44" t="s">
        <v>128</v>
      </c>
      <c r="E23" s="44" t="s">
        <v>131</v>
      </c>
      <c r="F23" s="50">
        <f>K23/G23</f>
        <v>0.45161290322580644</v>
      </c>
      <c r="G23" s="41">
        <v>31</v>
      </c>
      <c r="H23" s="41">
        <v>17</v>
      </c>
      <c r="I23" s="41">
        <v>0</v>
      </c>
      <c r="J23" s="41">
        <v>14</v>
      </c>
      <c r="K23" s="41">
        <v>14</v>
      </c>
      <c r="L23" s="39" t="s">
        <v>52</v>
      </c>
      <c r="M23" s="43" t="s">
        <v>56</v>
      </c>
      <c r="N23" s="41">
        <v>0</v>
      </c>
      <c r="O23" s="41">
        <v>0</v>
      </c>
      <c r="P23" s="41">
        <v>3</v>
      </c>
      <c r="Q23" s="41">
        <v>11</v>
      </c>
      <c r="R23" s="41">
        <v>14</v>
      </c>
      <c r="S23" s="41">
        <v>0</v>
      </c>
      <c r="T23" s="41">
        <v>0</v>
      </c>
      <c r="U23" s="41">
        <v>14</v>
      </c>
      <c r="V23" s="41">
        <v>0</v>
      </c>
      <c r="W23" s="41">
        <v>0</v>
      </c>
      <c r="X23" s="41"/>
      <c r="Y23" s="41">
        <v>0</v>
      </c>
      <c r="Z23" s="41">
        <v>1</v>
      </c>
    </row>
    <row r="24" spans="1:26" s="48" customFormat="1" ht="30.75" customHeight="1">
      <c r="A24" s="47">
        <v>5</v>
      </c>
      <c r="B24" s="103"/>
      <c r="C24" s="103"/>
      <c r="D24" s="100"/>
      <c r="E24" s="100" t="s">
        <v>78</v>
      </c>
      <c r="F24" s="93">
        <f>K24/J24</f>
        <v>1</v>
      </c>
      <c r="G24" s="90">
        <v>16</v>
      </c>
      <c r="H24" s="90">
        <v>0</v>
      </c>
      <c r="I24" s="90">
        <v>0</v>
      </c>
      <c r="J24" s="90">
        <v>16</v>
      </c>
      <c r="K24" s="90">
        <v>16</v>
      </c>
      <c r="L24" s="99" t="s">
        <v>79</v>
      </c>
      <c r="M24" s="100" t="s">
        <v>75</v>
      </c>
      <c r="N24" s="90">
        <v>0</v>
      </c>
      <c r="O24" s="90">
        <v>0</v>
      </c>
      <c r="P24" s="90">
        <v>5</v>
      </c>
      <c r="Q24" s="90">
        <v>11</v>
      </c>
      <c r="R24" s="90">
        <v>12</v>
      </c>
      <c r="S24" s="90">
        <v>0</v>
      </c>
      <c r="T24" s="90">
        <v>4</v>
      </c>
      <c r="U24" s="90">
        <v>12</v>
      </c>
      <c r="V24" s="90">
        <v>0</v>
      </c>
      <c r="W24" s="90">
        <v>4</v>
      </c>
      <c r="X24" s="90"/>
      <c r="Y24" s="90">
        <v>0</v>
      </c>
      <c r="Z24" s="90">
        <v>13</v>
      </c>
    </row>
    <row r="25" spans="1:26" s="48" customFormat="1" ht="46.5" customHeight="1">
      <c r="A25" s="47">
        <v>6</v>
      </c>
      <c r="B25" s="103"/>
      <c r="C25" s="92"/>
      <c r="D25" s="100"/>
      <c r="E25" s="100"/>
      <c r="F25" s="94"/>
      <c r="G25" s="90"/>
      <c r="H25" s="90"/>
      <c r="I25" s="90"/>
      <c r="J25" s="90"/>
      <c r="K25" s="90"/>
      <c r="L25" s="99"/>
      <c r="M25" s="10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s="25" customFormat="1" ht="2.25" hidden="1" customHeight="1">
      <c r="A26" s="39"/>
      <c r="B26" s="103"/>
      <c r="C26" s="91" t="s">
        <v>48</v>
      </c>
      <c r="D26" s="39"/>
      <c r="E26" s="44"/>
      <c r="F26" s="93">
        <f>K27/J27</f>
        <v>1</v>
      </c>
      <c r="G26" s="41"/>
      <c r="H26" s="41"/>
      <c r="I26" s="41"/>
      <c r="J26" s="41"/>
      <c r="K26" s="41"/>
      <c r="L26" s="39"/>
      <c r="M26" s="43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s="25" customFormat="1" ht="83.25" customHeight="1">
      <c r="A27" s="39">
        <v>7</v>
      </c>
      <c r="B27" s="92"/>
      <c r="C27" s="92"/>
      <c r="D27" s="44" t="s">
        <v>129</v>
      </c>
      <c r="E27" s="44" t="s">
        <v>130</v>
      </c>
      <c r="F27" s="94"/>
      <c r="G27" s="41">
        <v>59</v>
      </c>
      <c r="H27" s="41">
        <v>17</v>
      </c>
      <c r="I27" s="41">
        <v>1</v>
      </c>
      <c r="J27" s="41">
        <f>G27-H27-I27</f>
        <v>41</v>
      </c>
      <c r="K27" s="41">
        <v>41</v>
      </c>
      <c r="L27" s="45" t="s">
        <v>53</v>
      </c>
      <c r="M27" s="43" t="s">
        <v>57</v>
      </c>
      <c r="N27" s="41">
        <v>0</v>
      </c>
      <c r="O27" s="41">
        <v>0</v>
      </c>
      <c r="P27" s="41">
        <v>27</v>
      </c>
      <c r="Q27" s="41">
        <v>14</v>
      </c>
      <c r="R27" s="41">
        <v>39</v>
      </c>
      <c r="S27" s="41">
        <v>0</v>
      </c>
      <c r="T27" s="41">
        <v>3</v>
      </c>
      <c r="U27" s="41">
        <v>39</v>
      </c>
      <c r="V27" s="41">
        <v>0</v>
      </c>
      <c r="W27" s="41">
        <v>3</v>
      </c>
      <c r="X27" s="41"/>
      <c r="Y27" s="41">
        <v>0</v>
      </c>
      <c r="Z27" s="41">
        <v>8</v>
      </c>
    </row>
    <row r="28" spans="1:26" s="28" customFormat="1" ht="37.5" customHeight="1">
      <c r="A28" s="95" t="s">
        <v>157</v>
      </c>
      <c r="B28" s="96"/>
      <c r="C28" s="27"/>
      <c r="D28" s="27"/>
      <c r="E28" s="27"/>
      <c r="F28" s="46">
        <f>K28/J28</f>
        <v>1</v>
      </c>
      <c r="G28" s="27">
        <f>SUM(G19:G27)</f>
        <v>231</v>
      </c>
      <c r="H28" s="27">
        <f>SUM(H19:H27)</f>
        <v>69</v>
      </c>
      <c r="I28" s="27">
        <f>SUM(I19:I27)</f>
        <v>3</v>
      </c>
      <c r="J28" s="27">
        <f>J19+J20+J22+J23+J24+J27</f>
        <v>160</v>
      </c>
      <c r="K28" s="27">
        <f>SUM(K19:K27)</f>
        <v>160</v>
      </c>
      <c r="L28" s="27" t="s">
        <v>125</v>
      </c>
      <c r="M28" s="27" t="s">
        <v>133</v>
      </c>
      <c r="N28" s="27">
        <f>SUM(N19:N27)</f>
        <v>0</v>
      </c>
      <c r="O28" s="27">
        <f>SUM(O19:O27)</f>
        <v>0</v>
      </c>
      <c r="P28" s="27">
        <f>SUM(P19:P27)</f>
        <v>79</v>
      </c>
      <c r="Q28" s="27">
        <f>SUM(Q19:Q27)</f>
        <v>51</v>
      </c>
      <c r="R28" s="27">
        <f>R19+R20+R22+R23+R24+R27</f>
        <v>137</v>
      </c>
      <c r="S28" s="27">
        <f>SUM(S19:S27)</f>
        <v>0</v>
      </c>
      <c r="T28" s="27">
        <f>SUM(T19:T27)</f>
        <v>24</v>
      </c>
      <c r="U28" s="27">
        <f>SUM(U19:U27)</f>
        <v>137</v>
      </c>
      <c r="V28" s="27">
        <f>SUM(V19:V27)</f>
        <v>0</v>
      </c>
      <c r="W28" s="27">
        <f>SUM(W19:W27)</f>
        <v>24</v>
      </c>
      <c r="X28" s="27"/>
      <c r="Y28" s="27">
        <f>SUM(Y19:Y27)</f>
        <v>2</v>
      </c>
      <c r="Z28" s="27">
        <f>SUM(Z19:Z27)</f>
        <v>59</v>
      </c>
    </row>
    <row r="29" spans="1:26" s="87" customFormat="1" ht="78.599999999999994" customHeight="1">
      <c r="A29" s="97" t="s">
        <v>155</v>
      </c>
      <c r="B29" s="98"/>
      <c r="C29" s="85"/>
      <c r="D29" s="85"/>
      <c r="E29" s="85"/>
      <c r="F29" s="85" t="s">
        <v>158</v>
      </c>
      <c r="G29" s="85">
        <f>G28</f>
        <v>231</v>
      </c>
      <c r="H29" s="85" t="s">
        <v>159</v>
      </c>
      <c r="I29" s="85" t="s">
        <v>160</v>
      </c>
      <c r="J29" s="85" t="s">
        <v>161</v>
      </c>
      <c r="K29" s="85" t="s">
        <v>161</v>
      </c>
      <c r="L29" s="85" t="s">
        <v>125</v>
      </c>
      <c r="M29" s="85" t="s">
        <v>133</v>
      </c>
      <c r="N29" s="85" t="s">
        <v>162</v>
      </c>
      <c r="O29" s="85" t="s">
        <v>162</v>
      </c>
      <c r="P29" s="85" t="s">
        <v>163</v>
      </c>
      <c r="Q29" s="85" t="s">
        <v>164</v>
      </c>
      <c r="R29" s="85" t="s">
        <v>165</v>
      </c>
      <c r="S29" s="85" t="s">
        <v>162</v>
      </c>
      <c r="T29" s="85" t="s">
        <v>166</v>
      </c>
      <c r="U29" s="85" t="s">
        <v>165</v>
      </c>
      <c r="V29" s="85" t="s">
        <v>162</v>
      </c>
      <c r="W29" s="85" t="s">
        <v>166</v>
      </c>
      <c r="X29" s="85" t="s">
        <v>169</v>
      </c>
      <c r="Y29" s="85" t="s">
        <v>167</v>
      </c>
      <c r="Z29" s="86" t="s">
        <v>168</v>
      </c>
    </row>
    <row r="30" spans="1:26" ht="24.6" customHeight="1">
      <c r="A30" s="112" t="s">
        <v>170</v>
      </c>
      <c r="B30" s="112"/>
      <c r="C30" s="112"/>
      <c r="D30" s="112"/>
      <c r="E30" s="112"/>
      <c r="I30" s="3"/>
    </row>
    <row r="31" spans="1:26" ht="24" customHeight="1">
      <c r="A31" s="112" t="s">
        <v>171</v>
      </c>
      <c r="B31" s="112"/>
      <c r="C31" s="112"/>
      <c r="D31" s="112"/>
      <c r="E31" s="112"/>
      <c r="F31" s="88"/>
      <c r="I31" s="3"/>
    </row>
    <row r="32" spans="1:26" ht="26.45" customHeight="1">
      <c r="A32" s="112" t="s">
        <v>172</v>
      </c>
      <c r="B32" s="112"/>
      <c r="C32" s="112"/>
      <c r="D32" s="112"/>
      <c r="E32" s="112"/>
      <c r="F32" s="88"/>
      <c r="I32" s="3"/>
    </row>
    <row r="33" spans="2:9">
      <c r="I33" s="7"/>
    </row>
    <row r="34" spans="2:9">
      <c r="B34" s="109" t="s">
        <v>59</v>
      </c>
      <c r="C34" s="109"/>
      <c r="E34" s="26" t="s">
        <v>60</v>
      </c>
      <c r="F34" s="16"/>
      <c r="G34" s="17"/>
      <c r="I34" s="3"/>
    </row>
    <row r="35" spans="2:9">
      <c r="B35" s="107" t="s">
        <v>39</v>
      </c>
      <c r="C35" s="107"/>
      <c r="E35" s="18" t="s">
        <v>37</v>
      </c>
      <c r="F35" s="16"/>
      <c r="G35" s="16" t="s">
        <v>38</v>
      </c>
      <c r="H35" s="16"/>
      <c r="I35" s="3"/>
    </row>
    <row r="36" spans="2:9">
      <c r="I36" s="3"/>
    </row>
    <row r="37" spans="2:9" ht="50.25" customHeight="1">
      <c r="B37" s="108" t="s">
        <v>70</v>
      </c>
      <c r="C37" s="108"/>
      <c r="I37" s="3"/>
    </row>
    <row r="38" spans="2:9" ht="15" customHeight="1">
      <c r="B38" s="110" t="s">
        <v>72</v>
      </c>
      <c r="C38" s="110"/>
      <c r="E38" s="18" t="s">
        <v>38</v>
      </c>
      <c r="I38" s="3"/>
    </row>
    <row r="39" spans="2:9">
      <c r="B39" s="111"/>
      <c r="C39" s="111"/>
      <c r="I39" s="7"/>
    </row>
    <row r="40" spans="2:9">
      <c r="B40" s="111"/>
      <c r="C40" s="111"/>
      <c r="I40" s="7"/>
    </row>
    <row r="41" spans="2:9">
      <c r="B41" s="111"/>
      <c r="C41" s="111"/>
      <c r="I41" s="7"/>
    </row>
    <row r="42" spans="2:9">
      <c r="I42" s="7"/>
    </row>
    <row r="43" spans="2:9">
      <c r="I43" s="7"/>
    </row>
    <row r="44" spans="2:9">
      <c r="I44" s="7"/>
    </row>
    <row r="45" spans="2:9">
      <c r="I45" s="7"/>
    </row>
    <row r="46" spans="2:9">
      <c r="I46" s="7"/>
    </row>
    <row r="47" spans="2:9">
      <c r="I47" s="7"/>
    </row>
    <row r="48" spans="2:9">
      <c r="I48" s="7"/>
    </row>
    <row r="49" spans="9:9">
      <c r="I49" s="7"/>
    </row>
    <row r="50" spans="9:9">
      <c r="I50" s="7"/>
    </row>
    <row r="51" spans="9:9">
      <c r="I51" s="7"/>
    </row>
    <row r="52" spans="9:9">
      <c r="I52" s="7"/>
    </row>
    <row r="53" spans="9:9">
      <c r="I53" s="7"/>
    </row>
    <row r="54" spans="9:9">
      <c r="I54" s="7"/>
    </row>
    <row r="55" spans="9:9">
      <c r="I55" s="7"/>
    </row>
    <row r="56" spans="9:9">
      <c r="I56" s="7"/>
    </row>
    <row r="57" spans="9:9">
      <c r="I57" s="7"/>
    </row>
    <row r="58" spans="9:9">
      <c r="I58" s="7"/>
    </row>
    <row r="59" spans="9:9">
      <c r="I59" s="7"/>
    </row>
    <row r="60" spans="9:9">
      <c r="I60" s="7"/>
    </row>
    <row r="61" spans="9:9">
      <c r="I61" s="7"/>
    </row>
    <row r="62" spans="9:9">
      <c r="I62" s="7"/>
    </row>
    <row r="63" spans="9:9">
      <c r="I63" s="7"/>
    </row>
    <row r="64" spans="9:9">
      <c r="I64" s="7"/>
    </row>
    <row r="65" spans="9:9">
      <c r="I65" s="7"/>
    </row>
    <row r="66" spans="9:9">
      <c r="I66" s="7"/>
    </row>
    <row r="67" spans="9:9">
      <c r="I67" s="7"/>
    </row>
    <row r="68" spans="9:9">
      <c r="I68" s="7"/>
    </row>
    <row r="69" spans="9:9">
      <c r="I69" s="7"/>
    </row>
    <row r="70" spans="9:9">
      <c r="I70" s="7"/>
    </row>
    <row r="71" spans="9:9">
      <c r="I71" s="7"/>
    </row>
    <row r="72" spans="9:9">
      <c r="I72" s="7"/>
    </row>
    <row r="73" spans="9:9">
      <c r="I73" s="7"/>
    </row>
    <row r="74" spans="9:9">
      <c r="I74" s="7"/>
    </row>
    <row r="75" spans="9:9">
      <c r="I75" s="7"/>
    </row>
    <row r="76" spans="9:9">
      <c r="I76" s="7"/>
    </row>
    <row r="77" spans="9:9">
      <c r="I77" s="7"/>
    </row>
    <row r="78" spans="9:9">
      <c r="I78" s="7"/>
    </row>
    <row r="79" spans="9:9">
      <c r="I79" s="7"/>
    </row>
    <row r="80" spans="9:9">
      <c r="I80" s="7"/>
    </row>
    <row r="81" spans="9:9">
      <c r="I81" s="7"/>
    </row>
    <row r="82" spans="9:9">
      <c r="I82" s="7"/>
    </row>
    <row r="83" spans="9:9">
      <c r="I83" s="7"/>
    </row>
    <row r="84" spans="9:9">
      <c r="I84" s="7"/>
    </row>
    <row r="85" spans="9:9">
      <c r="I85" s="7"/>
    </row>
    <row r="86" spans="9:9">
      <c r="I86" s="7"/>
    </row>
    <row r="87" spans="9:9">
      <c r="I87" s="7"/>
    </row>
    <row r="88" spans="9:9">
      <c r="I88" s="7"/>
    </row>
    <row r="89" spans="9:9">
      <c r="I89" s="7"/>
    </row>
    <row r="90" spans="9:9">
      <c r="I90" s="7"/>
    </row>
    <row r="91" spans="9:9">
      <c r="I91" s="7"/>
    </row>
    <row r="92" spans="9:9">
      <c r="I92" s="7"/>
    </row>
    <row r="93" spans="9:9">
      <c r="I93" s="7"/>
    </row>
    <row r="94" spans="9:9">
      <c r="I94" s="7"/>
    </row>
    <row r="95" spans="9:9">
      <c r="I95" s="7"/>
    </row>
    <row r="96" spans="9:9">
      <c r="I96" s="7"/>
    </row>
    <row r="97" spans="9:9">
      <c r="I97" s="7"/>
    </row>
    <row r="98" spans="9:9">
      <c r="I98" s="7"/>
    </row>
    <row r="99" spans="9:9">
      <c r="I99" s="7"/>
    </row>
    <row r="100" spans="9:9">
      <c r="I100" s="7"/>
    </row>
    <row r="101" spans="9:9">
      <c r="I101" s="7"/>
    </row>
    <row r="102" spans="9:9">
      <c r="I102" s="7"/>
    </row>
    <row r="103" spans="9:9">
      <c r="I103" s="7"/>
    </row>
    <row r="104" spans="9:9">
      <c r="I104" s="7"/>
    </row>
    <row r="105" spans="9:9">
      <c r="I105" s="7"/>
    </row>
    <row r="106" spans="9:9">
      <c r="I106" s="7"/>
    </row>
    <row r="107" spans="9:9">
      <c r="I107" s="7"/>
    </row>
    <row r="108" spans="9:9">
      <c r="I108" s="7"/>
    </row>
    <row r="109" spans="9:9">
      <c r="I109" s="7"/>
    </row>
    <row r="110" spans="9:9">
      <c r="I110" s="7"/>
    </row>
    <row r="111" spans="9:9">
      <c r="I111" s="7"/>
    </row>
    <row r="112" spans="9:9">
      <c r="I112" s="7"/>
    </row>
    <row r="113" spans="9:9">
      <c r="I113" s="7"/>
    </row>
    <row r="114" spans="9:9">
      <c r="I114" s="7"/>
    </row>
    <row r="115" spans="9:9">
      <c r="I115" s="7"/>
    </row>
    <row r="116" spans="9:9">
      <c r="I116" s="7"/>
    </row>
    <row r="117" spans="9:9">
      <c r="I117" s="7"/>
    </row>
    <row r="118" spans="9:9">
      <c r="I118" s="7"/>
    </row>
    <row r="119" spans="9:9">
      <c r="I119" s="7"/>
    </row>
    <row r="120" spans="9:9">
      <c r="I120" s="7"/>
    </row>
    <row r="121" spans="9:9">
      <c r="I121" s="7"/>
    </row>
    <row r="122" spans="9:9">
      <c r="I122" s="7"/>
    </row>
    <row r="123" spans="9:9">
      <c r="I123" s="7"/>
    </row>
    <row r="124" spans="9:9">
      <c r="I124" s="7"/>
    </row>
    <row r="125" spans="9:9">
      <c r="I125" s="7"/>
    </row>
    <row r="126" spans="9:9">
      <c r="I126" s="7"/>
    </row>
    <row r="127" spans="9:9">
      <c r="I127" s="7"/>
    </row>
    <row r="128" spans="9:9">
      <c r="I128" s="7"/>
    </row>
    <row r="129" spans="9:9">
      <c r="I129" s="7"/>
    </row>
    <row r="130" spans="9:9">
      <c r="I130" s="7"/>
    </row>
    <row r="131" spans="9:9">
      <c r="I131" s="7"/>
    </row>
    <row r="132" spans="9:9">
      <c r="I132" s="7"/>
    </row>
    <row r="133" spans="9:9">
      <c r="I133" s="7"/>
    </row>
    <row r="134" spans="9:9">
      <c r="I134" s="7"/>
    </row>
    <row r="135" spans="9:9">
      <c r="I135" s="7"/>
    </row>
    <row r="136" spans="9:9">
      <c r="I136" s="7"/>
    </row>
    <row r="137" spans="9:9">
      <c r="I137" s="7"/>
    </row>
    <row r="138" spans="9:9">
      <c r="I138" s="7"/>
    </row>
    <row r="139" spans="9:9">
      <c r="I139" s="7"/>
    </row>
    <row r="140" spans="9:9">
      <c r="I140" s="7"/>
    </row>
    <row r="141" spans="9:9">
      <c r="I141" s="7"/>
    </row>
    <row r="142" spans="9:9">
      <c r="I142" s="7"/>
    </row>
    <row r="143" spans="9:9">
      <c r="I143" s="7"/>
    </row>
    <row r="144" spans="9:9">
      <c r="I144" s="7"/>
    </row>
    <row r="145" spans="9:9">
      <c r="I145" s="7"/>
    </row>
    <row r="146" spans="9:9">
      <c r="I146" s="7"/>
    </row>
    <row r="147" spans="9:9">
      <c r="I147" s="7"/>
    </row>
    <row r="148" spans="9:9">
      <c r="I148" s="7"/>
    </row>
    <row r="149" spans="9:9">
      <c r="I149" s="7"/>
    </row>
    <row r="150" spans="9:9">
      <c r="I150" s="7"/>
    </row>
    <row r="151" spans="9:9">
      <c r="I151" s="7"/>
    </row>
    <row r="152" spans="9:9">
      <c r="I152" s="7"/>
    </row>
    <row r="153" spans="9:9">
      <c r="I153" s="7"/>
    </row>
    <row r="154" spans="9:9">
      <c r="I154" s="7"/>
    </row>
    <row r="155" spans="9:9">
      <c r="I155" s="7"/>
    </row>
    <row r="156" spans="9:9">
      <c r="I156" s="7"/>
    </row>
    <row r="157" spans="9:9">
      <c r="I157" s="7"/>
    </row>
    <row r="158" spans="9:9">
      <c r="I158" s="7"/>
    </row>
    <row r="159" spans="9:9">
      <c r="I159" s="7"/>
    </row>
    <row r="160" spans="9:9">
      <c r="I160" s="7"/>
    </row>
    <row r="161" spans="9:9">
      <c r="I161" s="7"/>
    </row>
    <row r="162" spans="9:9">
      <c r="I162" s="7"/>
    </row>
    <row r="163" spans="9:9">
      <c r="I163" s="7"/>
    </row>
    <row r="164" spans="9:9">
      <c r="I164" s="7"/>
    </row>
    <row r="165" spans="9:9">
      <c r="I165" s="7"/>
    </row>
    <row r="166" spans="9:9">
      <c r="I166" s="7"/>
    </row>
    <row r="167" spans="9:9">
      <c r="I167" s="7"/>
    </row>
    <row r="168" spans="9:9">
      <c r="I168" s="7"/>
    </row>
    <row r="169" spans="9:9">
      <c r="I169" s="7"/>
    </row>
    <row r="170" spans="9:9">
      <c r="I170" s="7"/>
    </row>
    <row r="171" spans="9:9">
      <c r="I171" s="7"/>
    </row>
    <row r="172" spans="9:9">
      <c r="I172" s="7"/>
    </row>
    <row r="173" spans="9:9">
      <c r="I173" s="7"/>
    </row>
    <row r="174" spans="9:9">
      <c r="I174" s="7"/>
    </row>
    <row r="175" spans="9:9">
      <c r="I175" s="7"/>
    </row>
    <row r="176" spans="9:9">
      <c r="I176" s="7"/>
    </row>
    <row r="177" spans="9:9">
      <c r="I177" s="7"/>
    </row>
    <row r="178" spans="9:9">
      <c r="I178" s="7"/>
    </row>
    <row r="179" spans="9:9">
      <c r="I179" s="7"/>
    </row>
    <row r="180" spans="9:9">
      <c r="I180" s="7"/>
    </row>
    <row r="181" spans="9:9">
      <c r="I181" s="7"/>
    </row>
    <row r="182" spans="9:9">
      <c r="I182" s="7"/>
    </row>
    <row r="183" spans="9:9">
      <c r="I183" s="7"/>
    </row>
    <row r="184" spans="9:9">
      <c r="I184" s="7"/>
    </row>
    <row r="185" spans="9:9">
      <c r="I185" s="7"/>
    </row>
    <row r="186" spans="9:9">
      <c r="I186" s="7"/>
    </row>
    <row r="187" spans="9:9">
      <c r="I187" s="7"/>
    </row>
    <row r="188" spans="9:9">
      <c r="I188" s="7"/>
    </row>
    <row r="189" spans="9:9">
      <c r="I189" s="7"/>
    </row>
    <row r="190" spans="9:9">
      <c r="I190" s="7"/>
    </row>
    <row r="191" spans="9:9">
      <c r="I191" s="7"/>
    </row>
    <row r="192" spans="9:9">
      <c r="I192" s="7"/>
    </row>
    <row r="193" spans="9:9">
      <c r="I193" s="7"/>
    </row>
    <row r="194" spans="9:9">
      <c r="I194" s="7"/>
    </row>
    <row r="195" spans="9:9">
      <c r="I195" s="7"/>
    </row>
    <row r="196" spans="9:9">
      <c r="I196" s="7"/>
    </row>
    <row r="197" spans="9:9">
      <c r="I197" s="7"/>
    </row>
    <row r="198" spans="9:9">
      <c r="I198" s="7"/>
    </row>
    <row r="199" spans="9:9">
      <c r="I199" s="7"/>
    </row>
    <row r="200" spans="9:9">
      <c r="I200" s="7"/>
    </row>
    <row r="201" spans="9:9">
      <c r="I201" s="7"/>
    </row>
    <row r="202" spans="9:9">
      <c r="I202" s="7"/>
    </row>
    <row r="203" spans="9:9">
      <c r="I203" s="7"/>
    </row>
    <row r="204" spans="9:9">
      <c r="I204" s="7"/>
    </row>
    <row r="205" spans="9:9">
      <c r="I205" s="7"/>
    </row>
    <row r="206" spans="9:9">
      <c r="I206" s="7"/>
    </row>
    <row r="207" spans="9:9">
      <c r="I207" s="7"/>
    </row>
    <row r="208" spans="9:9">
      <c r="I208" s="7"/>
    </row>
    <row r="209" spans="9:9">
      <c r="I209" s="7"/>
    </row>
    <row r="210" spans="9:9">
      <c r="I210" s="7"/>
    </row>
    <row r="211" spans="9:9">
      <c r="I211" s="7"/>
    </row>
    <row r="212" spans="9:9">
      <c r="I212" s="7"/>
    </row>
    <row r="213" spans="9:9">
      <c r="I213" s="7"/>
    </row>
    <row r="214" spans="9:9">
      <c r="I214" s="7"/>
    </row>
    <row r="215" spans="9:9">
      <c r="I215" s="7"/>
    </row>
    <row r="216" spans="9:9">
      <c r="I216" s="7"/>
    </row>
    <row r="217" spans="9:9">
      <c r="I217" s="7"/>
    </row>
    <row r="218" spans="9:9">
      <c r="I218" s="7"/>
    </row>
    <row r="219" spans="9:9">
      <c r="I219" s="7"/>
    </row>
    <row r="220" spans="9:9">
      <c r="I220" s="7"/>
    </row>
    <row r="221" spans="9:9">
      <c r="I221" s="7"/>
    </row>
    <row r="222" spans="9:9">
      <c r="I222" s="7"/>
    </row>
    <row r="223" spans="9:9">
      <c r="I223" s="7"/>
    </row>
    <row r="224" spans="9:9">
      <c r="I224" s="7"/>
    </row>
    <row r="225" spans="9:9">
      <c r="I225" s="7"/>
    </row>
    <row r="226" spans="9:9">
      <c r="I226" s="7"/>
    </row>
    <row r="227" spans="9:9">
      <c r="I227" s="7"/>
    </row>
    <row r="228" spans="9:9">
      <c r="I228" s="7"/>
    </row>
    <row r="229" spans="9:9">
      <c r="I229" s="7"/>
    </row>
    <row r="230" spans="9:9">
      <c r="I230" s="7"/>
    </row>
    <row r="231" spans="9:9">
      <c r="I231" s="7"/>
    </row>
    <row r="232" spans="9:9">
      <c r="I232" s="7"/>
    </row>
    <row r="233" spans="9:9">
      <c r="I233" s="7"/>
    </row>
    <row r="234" spans="9:9">
      <c r="I234" s="7"/>
    </row>
    <row r="235" spans="9:9">
      <c r="I235" s="7"/>
    </row>
    <row r="236" spans="9:9">
      <c r="I236" s="7"/>
    </row>
    <row r="237" spans="9:9">
      <c r="I237" s="7"/>
    </row>
    <row r="238" spans="9:9">
      <c r="I238" s="7"/>
    </row>
    <row r="239" spans="9:9">
      <c r="I239" s="7"/>
    </row>
    <row r="240" spans="9:9">
      <c r="I240" s="7"/>
    </row>
    <row r="241" spans="9:9">
      <c r="I241" s="7"/>
    </row>
    <row r="242" spans="9:9">
      <c r="I242" s="7"/>
    </row>
    <row r="243" spans="9:9">
      <c r="I243" s="7"/>
    </row>
    <row r="244" spans="9:9">
      <c r="I244" s="7"/>
    </row>
    <row r="245" spans="9:9">
      <c r="I245" s="7"/>
    </row>
    <row r="246" spans="9:9">
      <c r="I246" s="7"/>
    </row>
    <row r="247" spans="9:9">
      <c r="I247" s="7"/>
    </row>
    <row r="248" spans="9:9">
      <c r="I248" s="7"/>
    </row>
    <row r="249" spans="9:9">
      <c r="I249" s="7"/>
    </row>
    <row r="250" spans="9:9">
      <c r="I250" s="7"/>
    </row>
    <row r="251" spans="9:9">
      <c r="I251" s="7"/>
    </row>
    <row r="252" spans="9:9">
      <c r="I252" s="7"/>
    </row>
    <row r="253" spans="9:9">
      <c r="I253" s="7"/>
    </row>
    <row r="254" spans="9:9">
      <c r="I254" s="7"/>
    </row>
    <row r="255" spans="9:9">
      <c r="I255" s="7"/>
    </row>
    <row r="256" spans="9:9">
      <c r="I256" s="7"/>
    </row>
    <row r="257" spans="9:9">
      <c r="I257" s="7"/>
    </row>
    <row r="258" spans="9:9">
      <c r="I258" s="7"/>
    </row>
    <row r="259" spans="9:9">
      <c r="I259" s="7"/>
    </row>
    <row r="260" spans="9:9">
      <c r="I260" s="7"/>
    </row>
    <row r="261" spans="9:9">
      <c r="I261" s="7"/>
    </row>
    <row r="262" spans="9:9">
      <c r="I262" s="7"/>
    </row>
    <row r="263" spans="9:9">
      <c r="I263" s="7"/>
    </row>
    <row r="264" spans="9:9">
      <c r="I264" s="7"/>
    </row>
    <row r="265" spans="9:9">
      <c r="I265" s="7"/>
    </row>
    <row r="266" spans="9:9">
      <c r="I266" s="7"/>
    </row>
    <row r="267" spans="9:9">
      <c r="I267" s="7"/>
    </row>
    <row r="268" spans="9:9">
      <c r="I268" s="7"/>
    </row>
    <row r="269" spans="9:9">
      <c r="I269" s="7"/>
    </row>
    <row r="270" spans="9:9">
      <c r="I270" s="7"/>
    </row>
    <row r="271" spans="9:9">
      <c r="I271" s="7"/>
    </row>
    <row r="272" spans="9:9">
      <c r="I272" s="7"/>
    </row>
    <row r="273" spans="9:9">
      <c r="I273" s="7"/>
    </row>
    <row r="274" spans="9:9">
      <c r="I274" s="7"/>
    </row>
    <row r="275" spans="9:9">
      <c r="I275" s="7"/>
    </row>
    <row r="276" spans="9:9">
      <c r="I276" s="7"/>
    </row>
    <row r="277" spans="9:9">
      <c r="I277" s="7"/>
    </row>
    <row r="278" spans="9:9">
      <c r="I278" s="7"/>
    </row>
    <row r="279" spans="9:9">
      <c r="I279" s="7"/>
    </row>
    <row r="280" spans="9:9">
      <c r="I280" s="7"/>
    </row>
    <row r="281" spans="9:9">
      <c r="I281" s="7"/>
    </row>
    <row r="282" spans="9:9">
      <c r="I282" s="7"/>
    </row>
    <row r="283" spans="9:9">
      <c r="I283" s="7"/>
    </row>
    <row r="284" spans="9:9">
      <c r="I284" s="7"/>
    </row>
    <row r="285" spans="9:9">
      <c r="I285" s="7"/>
    </row>
    <row r="286" spans="9:9">
      <c r="I286" s="7"/>
    </row>
    <row r="287" spans="9:9">
      <c r="I287" s="7"/>
    </row>
    <row r="288" spans="9:9">
      <c r="I288" s="7"/>
    </row>
    <row r="289" spans="9:9">
      <c r="I289" s="7"/>
    </row>
    <row r="290" spans="9:9">
      <c r="I290" s="7"/>
    </row>
    <row r="291" spans="9:9">
      <c r="I291" s="7"/>
    </row>
    <row r="292" spans="9:9">
      <c r="I292" s="7"/>
    </row>
    <row r="293" spans="9:9">
      <c r="I293" s="7"/>
    </row>
    <row r="294" spans="9:9">
      <c r="I294" s="7"/>
    </row>
    <row r="295" spans="9:9">
      <c r="I295" s="7"/>
    </row>
    <row r="296" spans="9:9">
      <c r="I296" s="7"/>
    </row>
    <row r="297" spans="9:9">
      <c r="I297" s="7"/>
    </row>
    <row r="298" spans="9:9">
      <c r="I298" s="7"/>
    </row>
    <row r="299" spans="9:9">
      <c r="I299" s="7"/>
    </row>
    <row r="300" spans="9:9">
      <c r="I300" s="7"/>
    </row>
    <row r="301" spans="9:9">
      <c r="I301" s="7"/>
    </row>
    <row r="302" spans="9:9">
      <c r="I302" s="7"/>
    </row>
    <row r="303" spans="9:9">
      <c r="I303" s="7"/>
    </row>
    <row r="304" spans="9:9">
      <c r="I304" s="7"/>
    </row>
    <row r="305" spans="9:9">
      <c r="I305" s="7"/>
    </row>
    <row r="306" spans="9:9">
      <c r="I306" s="7"/>
    </row>
    <row r="307" spans="9:9">
      <c r="I307" s="7"/>
    </row>
    <row r="308" spans="9:9">
      <c r="I308" s="7"/>
    </row>
    <row r="309" spans="9:9">
      <c r="I309" s="7"/>
    </row>
    <row r="310" spans="9:9">
      <c r="I310" s="7"/>
    </row>
    <row r="311" spans="9:9">
      <c r="I311" s="7"/>
    </row>
    <row r="312" spans="9:9">
      <c r="I312" s="7"/>
    </row>
    <row r="313" spans="9:9">
      <c r="I313" s="7"/>
    </row>
    <row r="314" spans="9:9">
      <c r="I314" s="7"/>
    </row>
    <row r="315" spans="9:9">
      <c r="I315" s="7"/>
    </row>
    <row r="316" spans="9:9">
      <c r="I316" s="7"/>
    </row>
    <row r="317" spans="9:9">
      <c r="I317" s="7"/>
    </row>
    <row r="318" spans="9:9">
      <c r="I318" s="7"/>
    </row>
    <row r="319" spans="9:9">
      <c r="I319" s="7"/>
    </row>
    <row r="320" spans="9:9">
      <c r="I320" s="7"/>
    </row>
    <row r="321" spans="9:9">
      <c r="I321" s="7"/>
    </row>
    <row r="322" spans="9:9">
      <c r="I322" s="7"/>
    </row>
    <row r="323" spans="9:9">
      <c r="I323" s="7"/>
    </row>
    <row r="324" spans="9:9">
      <c r="I324" s="7"/>
    </row>
    <row r="325" spans="9:9">
      <c r="I325" s="7"/>
    </row>
    <row r="326" spans="9:9">
      <c r="I326" s="7"/>
    </row>
    <row r="327" spans="9:9">
      <c r="I327" s="7"/>
    </row>
    <row r="328" spans="9:9">
      <c r="I328" s="7"/>
    </row>
    <row r="329" spans="9:9">
      <c r="I329" s="7"/>
    </row>
    <row r="330" spans="9:9">
      <c r="I330" s="7"/>
    </row>
    <row r="331" spans="9:9">
      <c r="I331" s="7"/>
    </row>
    <row r="332" spans="9:9">
      <c r="I332" s="7"/>
    </row>
    <row r="333" spans="9:9">
      <c r="I333" s="7"/>
    </row>
    <row r="334" spans="9:9">
      <c r="I334" s="7"/>
    </row>
    <row r="335" spans="9:9">
      <c r="I335" s="7"/>
    </row>
    <row r="336" spans="9:9">
      <c r="I336" s="7"/>
    </row>
    <row r="337" spans="9:9">
      <c r="I337" s="7"/>
    </row>
    <row r="338" spans="9:9">
      <c r="I338" s="7"/>
    </row>
    <row r="339" spans="9:9">
      <c r="I339" s="7"/>
    </row>
    <row r="340" spans="9:9">
      <c r="I340" s="7"/>
    </row>
    <row r="341" spans="9:9">
      <c r="I341" s="7"/>
    </row>
    <row r="342" spans="9:9">
      <c r="I342" s="7"/>
    </row>
    <row r="343" spans="9:9">
      <c r="I343" s="7"/>
    </row>
    <row r="344" spans="9:9">
      <c r="I344" s="7"/>
    </row>
    <row r="345" spans="9:9">
      <c r="I345" s="7"/>
    </row>
    <row r="346" spans="9:9">
      <c r="I346" s="7"/>
    </row>
    <row r="347" spans="9:9">
      <c r="I347" s="7"/>
    </row>
    <row r="348" spans="9:9">
      <c r="I348" s="7"/>
    </row>
    <row r="349" spans="9:9">
      <c r="I349" s="7"/>
    </row>
    <row r="350" spans="9:9">
      <c r="I350" s="7"/>
    </row>
    <row r="351" spans="9:9">
      <c r="I351" s="7"/>
    </row>
    <row r="352" spans="9:9">
      <c r="I352" s="7"/>
    </row>
    <row r="353" spans="9:9">
      <c r="I353" s="7"/>
    </row>
    <row r="354" spans="9:9">
      <c r="I354" s="7"/>
    </row>
    <row r="355" spans="9:9">
      <c r="I355" s="7"/>
    </row>
    <row r="356" spans="9:9">
      <c r="I356" s="7"/>
    </row>
    <row r="357" spans="9:9">
      <c r="I357" s="7"/>
    </row>
    <row r="358" spans="9:9">
      <c r="I358" s="7"/>
    </row>
    <row r="359" spans="9:9">
      <c r="I359" s="7"/>
    </row>
    <row r="360" spans="9:9">
      <c r="I360" s="7"/>
    </row>
    <row r="361" spans="9:9">
      <c r="I361" s="7"/>
    </row>
    <row r="362" spans="9:9">
      <c r="I362" s="7"/>
    </row>
    <row r="363" spans="9:9">
      <c r="I363" s="7"/>
    </row>
    <row r="364" spans="9:9">
      <c r="I364" s="7"/>
    </row>
    <row r="365" spans="9:9">
      <c r="I365" s="7"/>
    </row>
    <row r="366" spans="9:9">
      <c r="I366" s="7"/>
    </row>
    <row r="367" spans="9:9">
      <c r="I367" s="7"/>
    </row>
    <row r="368" spans="9:9">
      <c r="I368" s="7"/>
    </row>
    <row r="369" spans="9:9">
      <c r="I369" s="7"/>
    </row>
    <row r="370" spans="9:9">
      <c r="I370" s="7"/>
    </row>
    <row r="371" spans="9:9">
      <c r="I371" s="7"/>
    </row>
    <row r="372" spans="9:9">
      <c r="I372" s="7"/>
    </row>
    <row r="373" spans="9:9">
      <c r="I373" s="7"/>
    </row>
    <row r="374" spans="9:9">
      <c r="I374" s="7"/>
    </row>
    <row r="375" spans="9:9">
      <c r="I375" s="7"/>
    </row>
    <row r="376" spans="9:9">
      <c r="I376" s="7"/>
    </row>
    <row r="377" spans="9:9">
      <c r="I377" s="7"/>
    </row>
    <row r="378" spans="9:9">
      <c r="I378" s="7"/>
    </row>
    <row r="379" spans="9:9">
      <c r="I379" s="7"/>
    </row>
    <row r="380" spans="9:9">
      <c r="I380" s="7"/>
    </row>
    <row r="381" spans="9:9">
      <c r="I381" s="7"/>
    </row>
    <row r="382" spans="9:9">
      <c r="I382" s="7"/>
    </row>
    <row r="383" spans="9:9">
      <c r="I383" s="7"/>
    </row>
    <row r="384" spans="9:9">
      <c r="I384" s="7"/>
    </row>
    <row r="385" spans="9:9">
      <c r="I385" s="7"/>
    </row>
    <row r="386" spans="9:9">
      <c r="I386" s="7"/>
    </row>
    <row r="387" spans="9:9">
      <c r="I387" s="7"/>
    </row>
    <row r="388" spans="9:9">
      <c r="I388" s="7"/>
    </row>
    <row r="389" spans="9:9">
      <c r="I389" s="7"/>
    </row>
    <row r="390" spans="9:9">
      <c r="I390" s="7"/>
    </row>
    <row r="391" spans="9:9">
      <c r="I391" s="7"/>
    </row>
    <row r="392" spans="9:9">
      <c r="I392" s="7"/>
    </row>
    <row r="393" spans="9:9">
      <c r="I393" s="7"/>
    </row>
    <row r="394" spans="9:9">
      <c r="I394" s="7"/>
    </row>
    <row r="395" spans="9:9">
      <c r="I395" s="7"/>
    </row>
    <row r="396" spans="9:9">
      <c r="I396" s="7"/>
    </row>
    <row r="397" spans="9:9">
      <c r="I397" s="7"/>
    </row>
    <row r="398" spans="9:9">
      <c r="I398" s="7"/>
    </row>
    <row r="399" spans="9:9">
      <c r="I399" s="7"/>
    </row>
    <row r="400" spans="9:9">
      <c r="I400" s="7"/>
    </row>
    <row r="401" spans="9:9">
      <c r="I401" s="7"/>
    </row>
    <row r="402" spans="9:9">
      <c r="I402" s="7"/>
    </row>
    <row r="403" spans="9:9">
      <c r="I403" s="7"/>
    </row>
    <row r="404" spans="9:9">
      <c r="I404" s="7"/>
    </row>
    <row r="405" spans="9:9">
      <c r="I405" s="7"/>
    </row>
    <row r="406" spans="9:9">
      <c r="I406" s="7"/>
    </row>
    <row r="407" spans="9:9">
      <c r="I407" s="7"/>
    </row>
    <row r="408" spans="9:9">
      <c r="I408" s="7"/>
    </row>
    <row r="409" spans="9:9">
      <c r="I409" s="7"/>
    </row>
    <row r="410" spans="9:9">
      <c r="I410" s="7"/>
    </row>
    <row r="411" spans="9:9">
      <c r="I411" s="7"/>
    </row>
    <row r="412" spans="9:9">
      <c r="I412" s="7"/>
    </row>
    <row r="413" spans="9:9">
      <c r="I413" s="7"/>
    </row>
    <row r="414" spans="9:9">
      <c r="I414" s="7"/>
    </row>
    <row r="415" spans="9:9">
      <c r="I415" s="7"/>
    </row>
    <row r="416" spans="9:9">
      <c r="I416" s="7"/>
    </row>
    <row r="417" spans="9:9">
      <c r="I417" s="7"/>
    </row>
    <row r="418" spans="9:9">
      <c r="I418" s="7"/>
    </row>
    <row r="419" spans="9:9">
      <c r="I419" s="7"/>
    </row>
    <row r="420" spans="9:9">
      <c r="I420" s="7"/>
    </row>
    <row r="421" spans="9:9">
      <c r="I421" s="7"/>
    </row>
    <row r="422" spans="9:9">
      <c r="I422" s="7"/>
    </row>
    <row r="423" spans="9:9">
      <c r="I423" s="7"/>
    </row>
    <row r="424" spans="9:9">
      <c r="I424" s="7"/>
    </row>
    <row r="425" spans="9:9">
      <c r="I425" s="7"/>
    </row>
    <row r="426" spans="9:9">
      <c r="I426" s="7"/>
    </row>
    <row r="427" spans="9:9">
      <c r="I427" s="7"/>
    </row>
    <row r="428" spans="9:9">
      <c r="I428" s="7"/>
    </row>
    <row r="429" spans="9:9">
      <c r="I429" s="7"/>
    </row>
    <row r="430" spans="9:9">
      <c r="I430" s="7"/>
    </row>
    <row r="431" spans="9:9">
      <c r="I431" s="7"/>
    </row>
    <row r="432" spans="9:9">
      <c r="I432" s="7"/>
    </row>
    <row r="433" spans="9:9">
      <c r="I433" s="7"/>
    </row>
    <row r="434" spans="9:9">
      <c r="I434" s="7"/>
    </row>
    <row r="435" spans="9:9">
      <c r="I435" s="7"/>
    </row>
    <row r="436" spans="9:9">
      <c r="I436" s="7"/>
    </row>
    <row r="437" spans="9:9">
      <c r="I437" s="7"/>
    </row>
    <row r="438" spans="9:9">
      <c r="I438" s="7"/>
    </row>
    <row r="439" spans="9:9">
      <c r="I439" s="7"/>
    </row>
    <row r="440" spans="9:9">
      <c r="I440" s="7"/>
    </row>
    <row r="441" spans="9:9">
      <c r="I441" s="7"/>
    </row>
    <row r="442" spans="9:9">
      <c r="I442" s="7"/>
    </row>
    <row r="443" spans="9:9">
      <c r="I443" s="7"/>
    </row>
    <row r="444" spans="9:9">
      <c r="I444" s="7"/>
    </row>
    <row r="445" spans="9:9">
      <c r="I445" s="7"/>
    </row>
    <row r="446" spans="9:9">
      <c r="I446" s="7"/>
    </row>
    <row r="447" spans="9:9">
      <c r="I447" s="7"/>
    </row>
    <row r="448" spans="9:9">
      <c r="I448" s="7"/>
    </row>
    <row r="449" spans="9:9">
      <c r="I449" s="7"/>
    </row>
    <row r="450" spans="9:9">
      <c r="I450" s="7"/>
    </row>
    <row r="451" spans="9:9">
      <c r="I451" s="7"/>
    </row>
    <row r="452" spans="9:9">
      <c r="I452" s="7"/>
    </row>
    <row r="453" spans="9:9">
      <c r="I453" s="7"/>
    </row>
    <row r="454" spans="9:9">
      <c r="I454" s="7"/>
    </row>
    <row r="455" spans="9:9">
      <c r="I455" s="7"/>
    </row>
    <row r="456" spans="9:9">
      <c r="I456" s="7"/>
    </row>
    <row r="457" spans="9:9">
      <c r="I457" s="7"/>
    </row>
    <row r="458" spans="9:9">
      <c r="I458" s="7"/>
    </row>
    <row r="459" spans="9:9">
      <c r="I459" s="7"/>
    </row>
    <row r="460" spans="9:9">
      <c r="I460" s="7"/>
    </row>
    <row r="461" spans="9:9">
      <c r="I461" s="7"/>
    </row>
    <row r="462" spans="9:9">
      <c r="I462" s="7"/>
    </row>
    <row r="463" spans="9:9">
      <c r="I463" s="7"/>
    </row>
    <row r="464" spans="9:9">
      <c r="I464" s="7"/>
    </row>
    <row r="465" spans="9:9">
      <c r="I465" s="7"/>
    </row>
    <row r="466" spans="9:9">
      <c r="I466" s="7"/>
    </row>
    <row r="467" spans="9:9">
      <c r="I467" s="7"/>
    </row>
    <row r="468" spans="9:9">
      <c r="I468" s="7"/>
    </row>
    <row r="469" spans="9:9">
      <c r="I469" s="7"/>
    </row>
    <row r="470" spans="9:9">
      <c r="I470" s="7"/>
    </row>
    <row r="471" spans="9:9">
      <c r="I471" s="7"/>
    </row>
    <row r="472" spans="9:9">
      <c r="I472" s="7"/>
    </row>
    <row r="473" spans="9:9">
      <c r="I473" s="7"/>
    </row>
    <row r="474" spans="9:9">
      <c r="I474" s="7"/>
    </row>
    <row r="475" spans="9:9">
      <c r="I475" s="7"/>
    </row>
    <row r="476" spans="9:9">
      <c r="I476" s="7"/>
    </row>
    <row r="477" spans="9:9">
      <c r="I477" s="7"/>
    </row>
    <row r="478" spans="9:9">
      <c r="I478" s="7"/>
    </row>
    <row r="479" spans="9:9">
      <c r="I479" s="7"/>
    </row>
    <row r="480" spans="9:9">
      <c r="I480" s="7"/>
    </row>
    <row r="481" spans="9:9">
      <c r="I481" s="7"/>
    </row>
    <row r="482" spans="9:9">
      <c r="I482" s="7"/>
    </row>
    <row r="483" spans="9:9">
      <c r="I483" s="7"/>
    </row>
    <row r="484" spans="9:9">
      <c r="I484" s="7"/>
    </row>
    <row r="485" spans="9:9">
      <c r="I485" s="7"/>
    </row>
    <row r="486" spans="9:9">
      <c r="I486" s="7"/>
    </row>
    <row r="487" spans="9:9">
      <c r="I487" s="7"/>
    </row>
    <row r="488" spans="9:9">
      <c r="I488" s="7"/>
    </row>
    <row r="489" spans="9:9">
      <c r="I489" s="7"/>
    </row>
    <row r="490" spans="9:9">
      <c r="I490" s="7"/>
    </row>
    <row r="491" spans="9:9">
      <c r="I491" s="7"/>
    </row>
    <row r="492" spans="9:9">
      <c r="I492" s="7"/>
    </row>
    <row r="493" spans="9:9">
      <c r="I493" s="7"/>
    </row>
    <row r="494" spans="9:9">
      <c r="I494" s="7"/>
    </row>
    <row r="495" spans="9:9">
      <c r="I495" s="7"/>
    </row>
    <row r="496" spans="9:9">
      <c r="I496" s="7"/>
    </row>
    <row r="497" spans="9:9">
      <c r="I497" s="7"/>
    </row>
    <row r="498" spans="9:9">
      <c r="I498" s="7"/>
    </row>
    <row r="499" spans="9:9">
      <c r="I499" s="7"/>
    </row>
    <row r="500" spans="9:9">
      <c r="I500" s="7"/>
    </row>
    <row r="501" spans="9:9">
      <c r="I501" s="7"/>
    </row>
    <row r="502" spans="9:9">
      <c r="I502" s="7"/>
    </row>
    <row r="503" spans="9:9">
      <c r="I503" s="7"/>
    </row>
    <row r="504" spans="9:9">
      <c r="I504" s="7"/>
    </row>
    <row r="505" spans="9:9">
      <c r="I505" s="7"/>
    </row>
    <row r="506" spans="9:9">
      <c r="I506" s="7"/>
    </row>
    <row r="507" spans="9:9">
      <c r="I507" s="7"/>
    </row>
    <row r="508" spans="9:9">
      <c r="I508" s="7"/>
    </row>
    <row r="509" spans="9:9">
      <c r="I509" s="7"/>
    </row>
    <row r="510" spans="9:9">
      <c r="I510" s="7"/>
    </row>
    <row r="511" spans="9:9">
      <c r="I511" s="7"/>
    </row>
    <row r="512" spans="9:9">
      <c r="I512" s="7"/>
    </row>
    <row r="513" spans="9:9">
      <c r="I513" s="7"/>
    </row>
    <row r="514" spans="9:9">
      <c r="I514" s="7"/>
    </row>
    <row r="515" spans="9:9">
      <c r="I515" s="7"/>
    </row>
    <row r="516" spans="9:9">
      <c r="I516" s="7"/>
    </row>
    <row r="517" spans="9:9">
      <c r="I517" s="7"/>
    </row>
    <row r="518" spans="9:9">
      <c r="I518" s="7"/>
    </row>
    <row r="519" spans="9:9">
      <c r="I519" s="7"/>
    </row>
    <row r="520" spans="9:9">
      <c r="I520" s="7"/>
    </row>
    <row r="521" spans="9:9">
      <c r="I521" s="7"/>
    </row>
    <row r="522" spans="9:9">
      <c r="I522" s="7"/>
    </row>
    <row r="523" spans="9:9">
      <c r="I523" s="7"/>
    </row>
    <row r="524" spans="9:9">
      <c r="I524" s="7"/>
    </row>
    <row r="525" spans="9:9">
      <c r="I525" s="7"/>
    </row>
    <row r="526" spans="9:9">
      <c r="I526" s="7"/>
    </row>
    <row r="527" spans="9:9">
      <c r="I527" s="7"/>
    </row>
    <row r="528" spans="9:9">
      <c r="I528" s="7"/>
    </row>
    <row r="529" spans="9:9">
      <c r="I529" s="7"/>
    </row>
    <row r="530" spans="9:9">
      <c r="I530" s="7"/>
    </row>
    <row r="531" spans="9:9">
      <c r="I531" s="7"/>
    </row>
    <row r="532" spans="9:9">
      <c r="I532" s="7"/>
    </row>
    <row r="533" spans="9:9">
      <c r="I533" s="7"/>
    </row>
    <row r="534" spans="9:9">
      <c r="I534" s="7"/>
    </row>
    <row r="535" spans="9:9">
      <c r="I535" s="7"/>
    </row>
    <row r="536" spans="9:9">
      <c r="I536" s="7"/>
    </row>
    <row r="537" spans="9:9">
      <c r="I537" s="7"/>
    </row>
    <row r="538" spans="9:9">
      <c r="I538" s="7"/>
    </row>
    <row r="539" spans="9:9">
      <c r="I539" s="7"/>
    </row>
    <row r="540" spans="9:9">
      <c r="I540" s="7"/>
    </row>
    <row r="541" spans="9:9">
      <c r="I541" s="7"/>
    </row>
    <row r="542" spans="9:9">
      <c r="I542" s="7"/>
    </row>
    <row r="543" spans="9:9">
      <c r="I543" s="7"/>
    </row>
    <row r="544" spans="9:9">
      <c r="I544" s="7"/>
    </row>
    <row r="545" spans="9:9">
      <c r="I545" s="7"/>
    </row>
    <row r="546" spans="9:9">
      <c r="I546" s="7"/>
    </row>
    <row r="547" spans="9:9">
      <c r="I547" s="7"/>
    </row>
    <row r="548" spans="9:9">
      <c r="I548" s="7"/>
    </row>
    <row r="549" spans="9:9">
      <c r="I549" s="7"/>
    </row>
    <row r="550" spans="9:9">
      <c r="I550" s="7"/>
    </row>
    <row r="551" spans="9:9">
      <c r="I551" s="7"/>
    </row>
    <row r="552" spans="9:9">
      <c r="I552" s="7"/>
    </row>
    <row r="553" spans="9:9">
      <c r="I553" s="7"/>
    </row>
    <row r="554" spans="9:9">
      <c r="I554" s="7"/>
    </row>
    <row r="555" spans="9:9">
      <c r="I555" s="7"/>
    </row>
    <row r="556" spans="9:9">
      <c r="I556" s="7"/>
    </row>
    <row r="557" spans="9:9">
      <c r="I557" s="7"/>
    </row>
    <row r="558" spans="9:9">
      <c r="I558" s="7"/>
    </row>
    <row r="559" spans="9:9">
      <c r="I559" s="7"/>
    </row>
    <row r="560" spans="9:9">
      <c r="I560" s="7"/>
    </row>
    <row r="561" spans="9:9">
      <c r="I561" s="7"/>
    </row>
    <row r="562" spans="9:9">
      <c r="I562" s="7"/>
    </row>
    <row r="563" spans="9:9">
      <c r="I563" s="7"/>
    </row>
    <row r="564" spans="9:9">
      <c r="I564" s="7"/>
    </row>
    <row r="565" spans="9:9">
      <c r="I565" s="7"/>
    </row>
    <row r="566" spans="9:9">
      <c r="I566" s="7"/>
    </row>
    <row r="567" spans="9:9">
      <c r="I567" s="7"/>
    </row>
    <row r="568" spans="9:9">
      <c r="I568" s="7"/>
    </row>
    <row r="569" spans="9:9">
      <c r="I569" s="7"/>
    </row>
    <row r="570" spans="9:9">
      <c r="I570" s="7"/>
    </row>
    <row r="571" spans="9:9">
      <c r="I571" s="7"/>
    </row>
    <row r="572" spans="9:9">
      <c r="I572" s="7"/>
    </row>
    <row r="573" spans="9:9">
      <c r="I573" s="7"/>
    </row>
    <row r="574" spans="9:9">
      <c r="I574" s="7"/>
    </row>
    <row r="575" spans="9:9">
      <c r="I575" s="7"/>
    </row>
    <row r="576" spans="9:9">
      <c r="I576" s="7"/>
    </row>
    <row r="577" spans="9:9">
      <c r="I577" s="7"/>
    </row>
    <row r="578" spans="9:9">
      <c r="I578" s="7"/>
    </row>
    <row r="579" spans="9:9">
      <c r="I579" s="7"/>
    </row>
    <row r="580" spans="9:9">
      <c r="I580" s="7"/>
    </row>
    <row r="581" spans="9:9">
      <c r="I581" s="7"/>
    </row>
    <row r="582" spans="9:9">
      <c r="I582" s="7"/>
    </row>
    <row r="583" spans="9:9">
      <c r="I583" s="7"/>
    </row>
    <row r="584" spans="9:9">
      <c r="I584" s="7"/>
    </row>
    <row r="585" spans="9:9">
      <c r="I585" s="7"/>
    </row>
    <row r="586" spans="9:9">
      <c r="I586" s="7"/>
    </row>
    <row r="587" spans="9:9">
      <c r="I587" s="7"/>
    </row>
    <row r="588" spans="9:9">
      <c r="I588" s="7"/>
    </row>
    <row r="589" spans="9:9">
      <c r="I589" s="7"/>
    </row>
    <row r="590" spans="9:9">
      <c r="I590" s="7"/>
    </row>
    <row r="591" spans="9:9">
      <c r="I591" s="7"/>
    </row>
    <row r="592" spans="9:9">
      <c r="I592" s="7"/>
    </row>
    <row r="593" spans="9:9">
      <c r="I593" s="7"/>
    </row>
    <row r="594" spans="9:9">
      <c r="I594" s="7"/>
    </row>
    <row r="595" spans="9:9">
      <c r="I595" s="7"/>
    </row>
    <row r="596" spans="9:9">
      <c r="I596" s="7"/>
    </row>
    <row r="597" spans="9:9">
      <c r="I597" s="7"/>
    </row>
    <row r="598" spans="9:9">
      <c r="I598" s="7"/>
    </row>
    <row r="599" spans="9:9">
      <c r="I599" s="7"/>
    </row>
    <row r="600" spans="9:9">
      <c r="I600" s="7"/>
    </row>
    <row r="601" spans="9:9">
      <c r="I601" s="7"/>
    </row>
    <row r="602" spans="9:9">
      <c r="I602" s="7"/>
    </row>
    <row r="603" spans="9:9">
      <c r="I603" s="7"/>
    </row>
    <row r="604" spans="9:9">
      <c r="I604" s="7"/>
    </row>
    <row r="605" spans="9:9">
      <c r="I605" s="7"/>
    </row>
    <row r="606" spans="9:9">
      <c r="I606" s="7"/>
    </row>
    <row r="607" spans="9:9">
      <c r="I607" s="7"/>
    </row>
    <row r="608" spans="9:9">
      <c r="I608" s="7"/>
    </row>
    <row r="609" spans="9:9">
      <c r="I609" s="7"/>
    </row>
    <row r="610" spans="9:9">
      <c r="I610" s="7"/>
    </row>
    <row r="611" spans="9:9">
      <c r="I611" s="7"/>
    </row>
    <row r="612" spans="9:9">
      <c r="I612" s="7"/>
    </row>
    <row r="613" spans="9:9">
      <c r="I613" s="7"/>
    </row>
    <row r="614" spans="9:9">
      <c r="I614" s="7"/>
    </row>
    <row r="615" spans="9:9">
      <c r="I615" s="7"/>
    </row>
    <row r="616" spans="9:9">
      <c r="I616" s="7"/>
    </row>
    <row r="617" spans="9:9">
      <c r="I617" s="7"/>
    </row>
    <row r="618" spans="9:9">
      <c r="I618" s="7"/>
    </row>
    <row r="619" spans="9:9">
      <c r="I619" s="7"/>
    </row>
    <row r="620" spans="9:9">
      <c r="I620" s="7"/>
    </row>
    <row r="621" spans="9:9">
      <c r="I621" s="7"/>
    </row>
    <row r="622" spans="9:9">
      <c r="I622" s="7"/>
    </row>
    <row r="623" spans="9:9">
      <c r="I623" s="7"/>
    </row>
    <row r="624" spans="9:9">
      <c r="I624" s="7"/>
    </row>
    <row r="625" spans="9:9">
      <c r="I625" s="7"/>
    </row>
    <row r="626" spans="9:9">
      <c r="I626" s="7"/>
    </row>
    <row r="627" spans="9:9">
      <c r="I627" s="7"/>
    </row>
    <row r="628" spans="9:9">
      <c r="I628" s="7"/>
    </row>
    <row r="629" spans="9:9">
      <c r="I629" s="7"/>
    </row>
    <row r="630" spans="9:9">
      <c r="I630" s="7"/>
    </row>
    <row r="631" spans="9:9">
      <c r="I631" s="7"/>
    </row>
    <row r="632" spans="9:9">
      <c r="I632" s="7"/>
    </row>
    <row r="633" spans="9:9">
      <c r="I633" s="7"/>
    </row>
    <row r="634" spans="9:9">
      <c r="I634" s="7"/>
    </row>
    <row r="635" spans="9:9">
      <c r="I635" s="7"/>
    </row>
    <row r="636" spans="9:9">
      <c r="I636" s="7"/>
    </row>
    <row r="637" spans="9:9">
      <c r="I637" s="7"/>
    </row>
    <row r="638" spans="9:9">
      <c r="I638" s="7"/>
    </row>
    <row r="639" spans="9:9">
      <c r="I639" s="7"/>
    </row>
    <row r="640" spans="9:9">
      <c r="I640" s="7"/>
    </row>
    <row r="641" spans="9:9">
      <c r="I641" s="7"/>
    </row>
    <row r="642" spans="9:9">
      <c r="I642" s="7"/>
    </row>
    <row r="643" spans="9:9">
      <c r="I643" s="7"/>
    </row>
    <row r="644" spans="9:9">
      <c r="I644" s="7"/>
    </row>
    <row r="645" spans="9:9">
      <c r="I645" s="7"/>
    </row>
    <row r="646" spans="9:9">
      <c r="I646" s="7"/>
    </row>
    <row r="647" spans="9:9">
      <c r="I647" s="7"/>
    </row>
    <row r="648" spans="9:9">
      <c r="I648" s="7"/>
    </row>
    <row r="649" spans="9:9">
      <c r="I649" s="7"/>
    </row>
    <row r="650" spans="9:9">
      <c r="I650" s="7"/>
    </row>
    <row r="651" spans="9:9">
      <c r="I651" s="7"/>
    </row>
    <row r="652" spans="9:9">
      <c r="I652" s="7"/>
    </row>
    <row r="653" spans="9:9">
      <c r="I653" s="7"/>
    </row>
    <row r="654" spans="9:9">
      <c r="I654" s="7"/>
    </row>
    <row r="655" spans="9:9">
      <c r="I655" s="7"/>
    </row>
    <row r="656" spans="9:9">
      <c r="I656" s="7"/>
    </row>
    <row r="657" spans="9:9">
      <c r="I657" s="7"/>
    </row>
    <row r="658" spans="9:9">
      <c r="I658" s="7"/>
    </row>
    <row r="659" spans="9:9">
      <c r="I659" s="7"/>
    </row>
    <row r="660" spans="9:9">
      <c r="I660" s="7"/>
    </row>
    <row r="661" spans="9:9">
      <c r="I661" s="7"/>
    </row>
    <row r="662" spans="9:9">
      <c r="I662" s="7"/>
    </row>
    <row r="663" spans="9:9">
      <c r="I663" s="7"/>
    </row>
    <row r="664" spans="9:9">
      <c r="I664" s="7"/>
    </row>
    <row r="665" spans="9:9">
      <c r="I665" s="7"/>
    </row>
    <row r="666" spans="9:9">
      <c r="I666" s="7"/>
    </row>
    <row r="667" spans="9:9">
      <c r="I667" s="7"/>
    </row>
    <row r="668" spans="9:9">
      <c r="I668" s="7"/>
    </row>
    <row r="669" spans="9:9">
      <c r="I669" s="7"/>
    </row>
    <row r="670" spans="9:9">
      <c r="I670" s="7"/>
    </row>
    <row r="671" spans="9:9">
      <c r="I671" s="7"/>
    </row>
    <row r="672" spans="9:9">
      <c r="I672" s="7"/>
    </row>
    <row r="673" spans="9:9">
      <c r="I673" s="7"/>
    </row>
    <row r="674" spans="9:9">
      <c r="I674" s="7"/>
    </row>
    <row r="675" spans="9:9">
      <c r="I675" s="7"/>
    </row>
    <row r="676" spans="9:9">
      <c r="I676" s="7"/>
    </row>
    <row r="677" spans="9:9">
      <c r="I677" s="7"/>
    </row>
    <row r="678" spans="9:9">
      <c r="I678" s="7"/>
    </row>
    <row r="679" spans="9:9">
      <c r="I679" s="7"/>
    </row>
    <row r="680" spans="9:9">
      <c r="I680" s="7"/>
    </row>
    <row r="681" spans="9:9">
      <c r="I681" s="7"/>
    </row>
    <row r="682" spans="9:9">
      <c r="I682" s="7"/>
    </row>
    <row r="683" spans="9:9">
      <c r="I683" s="7"/>
    </row>
    <row r="684" spans="9:9">
      <c r="I684" s="7"/>
    </row>
    <row r="685" spans="9:9">
      <c r="I685" s="7"/>
    </row>
    <row r="686" spans="9:9">
      <c r="I686" s="7"/>
    </row>
    <row r="687" spans="9:9">
      <c r="I687" s="7"/>
    </row>
    <row r="688" spans="9:9">
      <c r="I688" s="7"/>
    </row>
    <row r="689" spans="9:9">
      <c r="I689" s="7"/>
    </row>
    <row r="690" spans="9:9">
      <c r="I690" s="7"/>
    </row>
    <row r="691" spans="9:9">
      <c r="I691" s="7"/>
    </row>
    <row r="692" spans="9:9">
      <c r="I692" s="7"/>
    </row>
    <row r="693" spans="9:9">
      <c r="I693" s="7"/>
    </row>
    <row r="694" spans="9:9">
      <c r="I694" s="7"/>
    </row>
    <row r="695" spans="9:9">
      <c r="I695" s="7"/>
    </row>
    <row r="696" spans="9:9">
      <c r="I696" s="7"/>
    </row>
    <row r="697" spans="9:9">
      <c r="I697" s="7"/>
    </row>
    <row r="698" spans="9:9">
      <c r="I698" s="7"/>
    </row>
    <row r="699" spans="9:9">
      <c r="I699" s="7"/>
    </row>
    <row r="700" spans="9:9">
      <c r="I700" s="7"/>
    </row>
    <row r="701" spans="9:9">
      <c r="I701" s="7"/>
    </row>
    <row r="702" spans="9:9">
      <c r="I702" s="7"/>
    </row>
    <row r="703" spans="9:9">
      <c r="I703" s="7"/>
    </row>
    <row r="704" spans="9:9">
      <c r="I704" s="7"/>
    </row>
    <row r="705" spans="9:9">
      <c r="I705" s="7"/>
    </row>
    <row r="706" spans="9:9">
      <c r="I706" s="7"/>
    </row>
    <row r="707" spans="9:9">
      <c r="I707" s="7"/>
    </row>
    <row r="708" spans="9:9">
      <c r="I708" s="7"/>
    </row>
    <row r="709" spans="9:9">
      <c r="I709" s="7"/>
    </row>
    <row r="710" spans="9:9">
      <c r="I710" s="7"/>
    </row>
    <row r="711" spans="9:9">
      <c r="I711" s="7"/>
    </row>
    <row r="712" spans="9:9">
      <c r="I712" s="7"/>
    </row>
    <row r="713" spans="9:9">
      <c r="I713" s="7"/>
    </row>
    <row r="714" spans="9:9">
      <c r="I714" s="7"/>
    </row>
    <row r="715" spans="9:9">
      <c r="I715" s="7"/>
    </row>
    <row r="716" spans="9:9">
      <c r="I716" s="7"/>
    </row>
    <row r="717" spans="9:9">
      <c r="I717" s="7"/>
    </row>
    <row r="718" spans="9:9">
      <c r="I718" s="7"/>
    </row>
    <row r="719" spans="9:9">
      <c r="I719" s="7"/>
    </row>
    <row r="720" spans="9:9">
      <c r="I720" s="7"/>
    </row>
    <row r="721" spans="9:9">
      <c r="I721" s="7"/>
    </row>
    <row r="722" spans="9:9">
      <c r="I722" s="7"/>
    </row>
    <row r="723" spans="9:9">
      <c r="I723" s="7"/>
    </row>
    <row r="724" spans="9:9">
      <c r="I724" s="7"/>
    </row>
    <row r="725" spans="9:9">
      <c r="I725" s="7"/>
    </row>
    <row r="726" spans="9:9">
      <c r="I726" s="7"/>
    </row>
    <row r="727" spans="9:9">
      <c r="I727" s="7"/>
    </row>
    <row r="728" spans="9:9">
      <c r="I728" s="7"/>
    </row>
    <row r="729" spans="9:9">
      <c r="I729" s="7"/>
    </row>
    <row r="730" spans="9:9">
      <c r="I730" s="7"/>
    </row>
    <row r="731" spans="9:9">
      <c r="I731" s="7"/>
    </row>
    <row r="732" spans="9:9">
      <c r="I732" s="7"/>
    </row>
    <row r="733" spans="9:9">
      <c r="I733" s="7"/>
    </row>
    <row r="734" spans="9:9">
      <c r="I734" s="7"/>
    </row>
    <row r="735" spans="9:9">
      <c r="I735" s="7"/>
    </row>
    <row r="736" spans="9:9">
      <c r="I736" s="7"/>
    </row>
    <row r="737" spans="9:9">
      <c r="I737" s="7"/>
    </row>
    <row r="738" spans="9:9">
      <c r="I738" s="7"/>
    </row>
    <row r="739" spans="9:9">
      <c r="I739" s="7"/>
    </row>
    <row r="740" spans="9:9">
      <c r="I740" s="7"/>
    </row>
    <row r="741" spans="9:9">
      <c r="I741" s="7"/>
    </row>
    <row r="742" spans="9:9">
      <c r="I742" s="7"/>
    </row>
    <row r="743" spans="9:9">
      <c r="I743" s="7"/>
    </row>
    <row r="744" spans="9:9">
      <c r="I744" s="7"/>
    </row>
    <row r="745" spans="9:9">
      <c r="I745" s="7"/>
    </row>
    <row r="746" spans="9:9">
      <c r="I746" s="7"/>
    </row>
    <row r="747" spans="9:9">
      <c r="I747" s="7"/>
    </row>
    <row r="748" spans="9:9">
      <c r="I748" s="7"/>
    </row>
    <row r="749" spans="9:9">
      <c r="I749" s="7"/>
    </row>
    <row r="750" spans="9:9">
      <c r="I750" s="7"/>
    </row>
    <row r="751" spans="9:9">
      <c r="I751" s="7"/>
    </row>
    <row r="752" spans="9:9">
      <c r="I752" s="7"/>
    </row>
    <row r="753" spans="9:9">
      <c r="I753" s="7"/>
    </row>
    <row r="754" spans="9:9">
      <c r="I754" s="7"/>
    </row>
    <row r="755" spans="9:9">
      <c r="I755" s="7"/>
    </row>
    <row r="756" spans="9:9">
      <c r="I756" s="7"/>
    </row>
    <row r="757" spans="9:9">
      <c r="I757" s="7"/>
    </row>
    <row r="758" spans="9:9">
      <c r="I758" s="7"/>
    </row>
    <row r="759" spans="9:9">
      <c r="I759" s="7"/>
    </row>
    <row r="760" spans="9:9">
      <c r="I760" s="7"/>
    </row>
    <row r="761" spans="9:9">
      <c r="I761" s="7"/>
    </row>
    <row r="762" spans="9:9">
      <c r="I762" s="7"/>
    </row>
    <row r="763" spans="9:9">
      <c r="I763" s="7"/>
    </row>
    <row r="764" spans="9:9">
      <c r="I764" s="7"/>
    </row>
    <row r="765" spans="9:9">
      <c r="I765" s="7"/>
    </row>
    <row r="766" spans="9:9">
      <c r="I766" s="7"/>
    </row>
    <row r="767" spans="9:9">
      <c r="I767" s="7"/>
    </row>
    <row r="768" spans="9:9">
      <c r="I768" s="7"/>
    </row>
    <row r="769" spans="9:9">
      <c r="I769" s="7"/>
    </row>
    <row r="770" spans="9:9">
      <c r="I770" s="7"/>
    </row>
    <row r="771" spans="9:9">
      <c r="I771" s="7"/>
    </row>
    <row r="772" spans="9:9">
      <c r="I772" s="7"/>
    </row>
    <row r="773" spans="9:9">
      <c r="I773" s="7"/>
    </row>
    <row r="774" spans="9:9">
      <c r="I774" s="7"/>
    </row>
    <row r="775" spans="9:9">
      <c r="I775" s="7"/>
    </row>
    <row r="776" spans="9:9">
      <c r="I776" s="7"/>
    </row>
    <row r="777" spans="9:9">
      <c r="I777" s="7"/>
    </row>
    <row r="778" spans="9:9">
      <c r="I778" s="7"/>
    </row>
    <row r="779" spans="9:9">
      <c r="I779" s="7"/>
    </row>
    <row r="780" spans="9:9">
      <c r="I780" s="7"/>
    </row>
    <row r="781" spans="9:9">
      <c r="I781" s="7"/>
    </row>
    <row r="782" spans="9:9">
      <c r="I782" s="7"/>
    </row>
    <row r="783" spans="9:9">
      <c r="I783" s="7"/>
    </row>
    <row r="784" spans="9:9">
      <c r="I784" s="7"/>
    </row>
    <row r="785" spans="9:9">
      <c r="I785" s="7"/>
    </row>
    <row r="786" spans="9:9">
      <c r="I786" s="7"/>
    </row>
    <row r="787" spans="9:9">
      <c r="I787" s="7"/>
    </row>
    <row r="788" spans="9:9">
      <c r="I788" s="7"/>
    </row>
    <row r="789" spans="9:9">
      <c r="I789" s="7"/>
    </row>
    <row r="790" spans="9:9">
      <c r="I790" s="7"/>
    </row>
    <row r="791" spans="9:9">
      <c r="I791" s="7"/>
    </row>
    <row r="792" spans="9:9">
      <c r="I792" s="7"/>
    </row>
    <row r="793" spans="9:9">
      <c r="I793" s="7"/>
    </row>
    <row r="794" spans="9:9">
      <c r="I794" s="7"/>
    </row>
    <row r="795" spans="9:9">
      <c r="I795" s="7"/>
    </row>
    <row r="796" spans="9:9">
      <c r="I796" s="7"/>
    </row>
    <row r="797" spans="9:9">
      <c r="I797" s="7"/>
    </row>
    <row r="798" spans="9:9">
      <c r="I798" s="7"/>
    </row>
    <row r="799" spans="9:9">
      <c r="I799" s="7"/>
    </row>
    <row r="800" spans="9:9">
      <c r="I800" s="7"/>
    </row>
    <row r="801" spans="9:9">
      <c r="I801" s="7"/>
    </row>
    <row r="802" spans="9:9">
      <c r="I802" s="7"/>
    </row>
    <row r="803" spans="9:9">
      <c r="I803" s="7"/>
    </row>
    <row r="804" spans="9:9">
      <c r="I804" s="7"/>
    </row>
    <row r="805" spans="9:9">
      <c r="I805" s="7"/>
    </row>
    <row r="806" spans="9:9">
      <c r="I806" s="7"/>
    </row>
    <row r="807" spans="9:9">
      <c r="I807" s="7"/>
    </row>
    <row r="808" spans="9:9">
      <c r="I808" s="7"/>
    </row>
    <row r="809" spans="9:9">
      <c r="I809" s="7"/>
    </row>
    <row r="810" spans="9:9">
      <c r="I810" s="7"/>
    </row>
    <row r="811" spans="9:9">
      <c r="I811" s="7"/>
    </row>
    <row r="812" spans="9:9">
      <c r="I812" s="7"/>
    </row>
    <row r="813" spans="9:9">
      <c r="I813" s="7"/>
    </row>
    <row r="814" spans="9:9">
      <c r="I814" s="7"/>
    </row>
    <row r="815" spans="9:9">
      <c r="I815" s="7"/>
    </row>
    <row r="816" spans="9:9">
      <c r="I816" s="7"/>
    </row>
    <row r="817" spans="9:9">
      <c r="I817" s="7"/>
    </row>
    <row r="818" spans="9:9">
      <c r="I818" s="7"/>
    </row>
    <row r="819" spans="9:9">
      <c r="I819" s="7"/>
    </row>
    <row r="820" spans="9:9">
      <c r="I820" s="7"/>
    </row>
    <row r="821" spans="9:9">
      <c r="I821" s="7"/>
    </row>
    <row r="822" spans="9:9">
      <c r="I822" s="7"/>
    </row>
    <row r="823" spans="9:9">
      <c r="I823" s="7"/>
    </row>
    <row r="824" spans="9:9">
      <c r="I824" s="7"/>
    </row>
    <row r="825" spans="9:9">
      <c r="I825" s="7"/>
    </row>
    <row r="826" spans="9:9">
      <c r="I826" s="7"/>
    </row>
    <row r="827" spans="9:9">
      <c r="I827" s="7"/>
    </row>
    <row r="828" spans="9:9">
      <c r="I828" s="7"/>
    </row>
    <row r="829" spans="9:9">
      <c r="I829" s="7"/>
    </row>
    <row r="830" spans="9:9">
      <c r="I830" s="7"/>
    </row>
    <row r="831" spans="9:9">
      <c r="I831" s="7"/>
    </row>
    <row r="832" spans="9:9">
      <c r="I832" s="7"/>
    </row>
    <row r="833" spans="9:9">
      <c r="I833" s="7"/>
    </row>
    <row r="834" spans="9:9">
      <c r="I834" s="7"/>
    </row>
    <row r="835" spans="9:9">
      <c r="I835" s="7"/>
    </row>
    <row r="836" spans="9:9">
      <c r="I836" s="7"/>
    </row>
    <row r="837" spans="9:9">
      <c r="I837" s="7"/>
    </row>
    <row r="838" spans="9:9">
      <c r="I838" s="7"/>
    </row>
    <row r="839" spans="9:9">
      <c r="I839" s="7"/>
    </row>
    <row r="840" spans="9:9">
      <c r="I840" s="7"/>
    </row>
    <row r="841" spans="9:9">
      <c r="I841" s="7"/>
    </row>
    <row r="842" spans="9:9">
      <c r="I842" s="7"/>
    </row>
    <row r="843" spans="9:9">
      <c r="I843" s="7"/>
    </row>
    <row r="844" spans="9:9">
      <c r="I844" s="7"/>
    </row>
    <row r="845" spans="9:9">
      <c r="I845" s="7"/>
    </row>
    <row r="846" spans="9:9">
      <c r="I846" s="7"/>
    </row>
    <row r="847" spans="9:9">
      <c r="I847" s="7"/>
    </row>
    <row r="848" spans="9:9">
      <c r="I848" s="7"/>
    </row>
    <row r="849" spans="9:9">
      <c r="I849" s="7"/>
    </row>
    <row r="850" spans="9:9">
      <c r="I850" s="7"/>
    </row>
    <row r="851" spans="9:9">
      <c r="I851" s="7"/>
    </row>
    <row r="852" spans="9:9">
      <c r="I852" s="7"/>
    </row>
    <row r="853" spans="9:9">
      <c r="I853" s="7"/>
    </row>
    <row r="854" spans="9:9">
      <c r="I854" s="7"/>
    </row>
    <row r="855" spans="9:9">
      <c r="I855" s="7"/>
    </row>
    <row r="856" spans="9:9">
      <c r="I856" s="7"/>
    </row>
    <row r="857" spans="9:9">
      <c r="I857" s="7"/>
    </row>
    <row r="858" spans="9:9">
      <c r="I858" s="7"/>
    </row>
    <row r="859" spans="9:9">
      <c r="I859" s="7"/>
    </row>
    <row r="860" spans="9:9">
      <c r="I860" s="7"/>
    </row>
    <row r="861" spans="9:9">
      <c r="I861" s="7"/>
    </row>
    <row r="862" spans="9:9">
      <c r="I862" s="7"/>
    </row>
    <row r="863" spans="9:9">
      <c r="I863" s="7"/>
    </row>
    <row r="864" spans="9:9">
      <c r="I864" s="7"/>
    </row>
    <row r="865" spans="9:9">
      <c r="I865" s="7"/>
    </row>
    <row r="866" spans="9:9">
      <c r="I866" s="7"/>
    </row>
    <row r="867" spans="9:9">
      <c r="I867" s="7"/>
    </row>
    <row r="868" spans="9:9">
      <c r="I868" s="7"/>
    </row>
    <row r="869" spans="9:9">
      <c r="I869" s="7"/>
    </row>
    <row r="870" spans="9:9">
      <c r="I870" s="7"/>
    </row>
    <row r="871" spans="9:9">
      <c r="I871" s="7"/>
    </row>
    <row r="872" spans="9:9">
      <c r="I872" s="7"/>
    </row>
    <row r="873" spans="9:9">
      <c r="I873" s="7"/>
    </row>
    <row r="874" spans="9:9">
      <c r="I874" s="7"/>
    </row>
    <row r="875" spans="9:9">
      <c r="I875" s="7"/>
    </row>
    <row r="876" spans="9:9">
      <c r="I876" s="7"/>
    </row>
    <row r="877" spans="9:9">
      <c r="I877" s="7"/>
    </row>
    <row r="878" spans="9:9">
      <c r="I878" s="7"/>
    </row>
    <row r="879" spans="9:9">
      <c r="I879" s="7"/>
    </row>
    <row r="880" spans="9:9">
      <c r="I880" s="7"/>
    </row>
    <row r="881" spans="9:9">
      <c r="I881" s="7"/>
    </row>
    <row r="882" spans="9:9">
      <c r="I882" s="7"/>
    </row>
    <row r="883" spans="9:9">
      <c r="I883" s="7"/>
    </row>
    <row r="884" spans="9:9">
      <c r="I884" s="7"/>
    </row>
    <row r="885" spans="9:9">
      <c r="I885" s="7"/>
    </row>
    <row r="886" spans="9:9">
      <c r="I886" s="7"/>
    </row>
    <row r="887" spans="9:9">
      <c r="I887" s="7"/>
    </row>
    <row r="888" spans="9:9">
      <c r="I888" s="7"/>
    </row>
    <row r="889" spans="9:9">
      <c r="I889" s="7"/>
    </row>
    <row r="890" spans="9:9">
      <c r="I890" s="7"/>
    </row>
    <row r="891" spans="9:9">
      <c r="I891" s="7"/>
    </row>
    <row r="892" spans="9:9">
      <c r="I892" s="7"/>
    </row>
    <row r="893" spans="9:9">
      <c r="I893" s="7"/>
    </row>
    <row r="894" spans="9:9">
      <c r="I894" s="7"/>
    </row>
    <row r="895" spans="9:9">
      <c r="I895" s="7"/>
    </row>
    <row r="896" spans="9:9">
      <c r="I896" s="7"/>
    </row>
    <row r="897" spans="9:9">
      <c r="I897" s="7"/>
    </row>
    <row r="898" spans="9:9">
      <c r="I898" s="7"/>
    </row>
    <row r="899" spans="9:9">
      <c r="I899" s="7"/>
    </row>
    <row r="900" spans="9:9">
      <c r="I900" s="7"/>
    </row>
    <row r="901" spans="9:9">
      <c r="I901" s="7"/>
    </row>
    <row r="902" spans="9:9">
      <c r="I902" s="7"/>
    </row>
    <row r="903" spans="9:9">
      <c r="I903" s="7"/>
    </row>
    <row r="904" spans="9:9">
      <c r="I904" s="7"/>
    </row>
    <row r="905" spans="9:9">
      <c r="I905" s="7"/>
    </row>
    <row r="906" spans="9:9">
      <c r="I906" s="7"/>
    </row>
    <row r="907" spans="9:9">
      <c r="I907" s="7"/>
    </row>
    <row r="908" spans="9:9">
      <c r="I908" s="7"/>
    </row>
    <row r="909" spans="9:9">
      <c r="I909" s="7"/>
    </row>
    <row r="910" spans="9:9">
      <c r="I910" s="7"/>
    </row>
    <row r="911" spans="9:9">
      <c r="I911" s="7"/>
    </row>
    <row r="912" spans="9:9">
      <c r="I912" s="7"/>
    </row>
    <row r="913" spans="9:9">
      <c r="I913" s="7"/>
    </row>
    <row r="914" spans="9:9">
      <c r="I914" s="7"/>
    </row>
    <row r="915" spans="9:9">
      <c r="I915" s="7"/>
    </row>
    <row r="916" spans="9:9">
      <c r="I916" s="7"/>
    </row>
    <row r="917" spans="9:9">
      <c r="I917" s="7"/>
    </row>
    <row r="918" spans="9:9">
      <c r="I918" s="7"/>
    </row>
    <row r="919" spans="9:9">
      <c r="I919" s="7"/>
    </row>
    <row r="920" spans="9:9">
      <c r="I920" s="7"/>
    </row>
    <row r="921" spans="9:9">
      <c r="I921" s="7"/>
    </row>
    <row r="922" spans="9:9">
      <c r="I922" s="7"/>
    </row>
    <row r="923" spans="9:9">
      <c r="I923" s="7"/>
    </row>
    <row r="924" spans="9:9">
      <c r="I924" s="7"/>
    </row>
    <row r="925" spans="9:9">
      <c r="I925" s="7"/>
    </row>
    <row r="926" spans="9:9">
      <c r="I926" s="7"/>
    </row>
    <row r="927" spans="9:9">
      <c r="I927" s="7"/>
    </row>
    <row r="928" spans="9:9">
      <c r="I928" s="7"/>
    </row>
    <row r="929" spans="9:9">
      <c r="I929" s="7"/>
    </row>
    <row r="930" spans="9:9">
      <c r="I930" s="7"/>
    </row>
    <row r="931" spans="9:9">
      <c r="I931" s="7"/>
    </row>
    <row r="932" spans="9:9">
      <c r="I932" s="7"/>
    </row>
    <row r="933" spans="9:9">
      <c r="I933" s="7"/>
    </row>
    <row r="934" spans="9:9">
      <c r="I934" s="7"/>
    </row>
    <row r="935" spans="9:9">
      <c r="I935" s="7"/>
    </row>
    <row r="936" spans="9:9">
      <c r="I936" s="7"/>
    </row>
    <row r="937" spans="9:9">
      <c r="I937" s="7"/>
    </row>
    <row r="938" spans="9:9">
      <c r="I938" s="7"/>
    </row>
    <row r="939" spans="9:9">
      <c r="I939" s="7"/>
    </row>
    <row r="940" spans="9:9">
      <c r="I940" s="7"/>
    </row>
    <row r="941" spans="9:9">
      <c r="I941" s="7"/>
    </row>
    <row r="942" spans="9:9">
      <c r="I942" s="7"/>
    </row>
    <row r="943" spans="9:9">
      <c r="I943" s="7"/>
    </row>
    <row r="944" spans="9:9">
      <c r="I944" s="7"/>
    </row>
    <row r="945" spans="9:9">
      <c r="I945" s="7"/>
    </row>
    <row r="946" spans="9:9">
      <c r="I946" s="7"/>
    </row>
    <row r="947" spans="9:9">
      <c r="I947" s="7"/>
    </row>
    <row r="948" spans="9:9">
      <c r="I948" s="7"/>
    </row>
    <row r="949" spans="9:9">
      <c r="I949" s="7"/>
    </row>
    <row r="950" spans="9:9">
      <c r="I950" s="7"/>
    </row>
    <row r="951" spans="9:9">
      <c r="I951" s="7"/>
    </row>
    <row r="952" spans="9:9">
      <c r="I952" s="7"/>
    </row>
    <row r="953" spans="9:9">
      <c r="I953" s="7"/>
    </row>
    <row r="954" spans="9:9">
      <c r="I954" s="7"/>
    </row>
    <row r="955" spans="9:9">
      <c r="I955" s="7"/>
    </row>
    <row r="956" spans="9:9">
      <c r="I956" s="7"/>
    </row>
    <row r="957" spans="9:9">
      <c r="I957" s="7"/>
    </row>
    <row r="958" spans="9:9">
      <c r="I958" s="7"/>
    </row>
    <row r="959" spans="9:9">
      <c r="I959" s="7"/>
    </row>
    <row r="960" spans="9:9">
      <c r="I960" s="7"/>
    </row>
    <row r="961" spans="9:9">
      <c r="I961" s="7"/>
    </row>
    <row r="962" spans="9:9">
      <c r="I962" s="7"/>
    </row>
    <row r="963" spans="9:9">
      <c r="I963" s="7"/>
    </row>
    <row r="964" spans="9:9">
      <c r="I964" s="7"/>
    </row>
    <row r="965" spans="9:9">
      <c r="I965" s="7"/>
    </row>
    <row r="966" spans="9:9">
      <c r="I966" s="7"/>
    </row>
    <row r="967" spans="9:9">
      <c r="I967" s="7"/>
    </row>
    <row r="968" spans="9:9">
      <c r="I968" s="7"/>
    </row>
    <row r="969" spans="9:9">
      <c r="I969" s="7"/>
    </row>
    <row r="970" spans="9:9">
      <c r="I970" s="7"/>
    </row>
    <row r="971" spans="9:9">
      <c r="I971" s="7"/>
    </row>
    <row r="972" spans="9:9">
      <c r="I972" s="7"/>
    </row>
    <row r="973" spans="9:9">
      <c r="I973" s="7"/>
    </row>
    <row r="974" spans="9:9">
      <c r="I974" s="7"/>
    </row>
    <row r="975" spans="9:9">
      <c r="I975" s="7"/>
    </row>
    <row r="976" spans="9:9">
      <c r="I976" s="7"/>
    </row>
    <row r="977" spans="9:9">
      <c r="I977" s="7"/>
    </row>
    <row r="978" spans="9:9">
      <c r="I978" s="7"/>
    </row>
    <row r="979" spans="9:9">
      <c r="I979" s="7"/>
    </row>
    <row r="980" spans="9:9">
      <c r="I980" s="7"/>
    </row>
    <row r="981" spans="9:9">
      <c r="I981" s="7"/>
    </row>
    <row r="982" spans="9:9">
      <c r="I982" s="7"/>
    </row>
    <row r="983" spans="9:9">
      <c r="I983" s="7"/>
    </row>
    <row r="984" spans="9:9">
      <c r="I984" s="7"/>
    </row>
    <row r="985" spans="9:9">
      <c r="I985" s="7"/>
    </row>
    <row r="986" spans="9:9">
      <c r="I986" s="7"/>
    </row>
    <row r="987" spans="9:9">
      <c r="I987" s="7"/>
    </row>
    <row r="988" spans="9:9">
      <c r="I988" s="7"/>
    </row>
    <row r="989" spans="9:9">
      <c r="I989" s="7"/>
    </row>
    <row r="990" spans="9:9">
      <c r="I990" s="7"/>
    </row>
    <row r="991" spans="9:9">
      <c r="I991" s="7"/>
    </row>
    <row r="992" spans="9:9">
      <c r="I992" s="7"/>
    </row>
    <row r="993" spans="9:9">
      <c r="I993" s="7"/>
    </row>
    <row r="994" spans="9:9">
      <c r="I994" s="7"/>
    </row>
    <row r="995" spans="9:9">
      <c r="I995" s="7"/>
    </row>
    <row r="996" spans="9:9">
      <c r="I996" s="7"/>
    </row>
    <row r="997" spans="9:9">
      <c r="I997" s="7"/>
    </row>
    <row r="998" spans="9:9">
      <c r="I998" s="7"/>
    </row>
    <row r="999" spans="9:9">
      <c r="I999" s="7"/>
    </row>
    <row r="1000" spans="9:9">
      <c r="I1000" s="7"/>
    </row>
    <row r="1001" spans="9:9">
      <c r="I1001" s="7"/>
    </row>
    <row r="1002" spans="9:9">
      <c r="I1002" s="7"/>
    </row>
    <row r="1003" spans="9:9">
      <c r="I1003" s="7"/>
    </row>
    <row r="1004" spans="9:9">
      <c r="I1004" s="7"/>
    </row>
    <row r="1005" spans="9:9">
      <c r="I1005" s="7"/>
    </row>
    <row r="1006" spans="9:9">
      <c r="I1006" s="7"/>
    </row>
    <row r="1007" spans="9:9">
      <c r="I1007" s="7"/>
    </row>
    <row r="1008" spans="9:9">
      <c r="I1008" s="7"/>
    </row>
    <row r="1009" spans="9:9">
      <c r="I1009" s="7"/>
    </row>
    <row r="1010" spans="9:9">
      <c r="I1010" s="7"/>
    </row>
    <row r="1011" spans="9:9">
      <c r="I1011" s="7"/>
    </row>
    <row r="1012" spans="9:9">
      <c r="I1012" s="7"/>
    </row>
    <row r="1013" spans="9:9">
      <c r="I1013" s="7"/>
    </row>
    <row r="1014" spans="9:9">
      <c r="I1014" s="7"/>
    </row>
    <row r="1015" spans="9:9">
      <c r="I1015" s="7"/>
    </row>
    <row r="1016" spans="9:9">
      <c r="I1016" s="7"/>
    </row>
    <row r="1017" spans="9:9">
      <c r="I1017" s="7"/>
    </row>
    <row r="1018" spans="9:9">
      <c r="I1018" s="7"/>
    </row>
    <row r="1019" spans="9:9">
      <c r="I1019" s="7"/>
    </row>
    <row r="1020" spans="9:9">
      <c r="I1020" s="7"/>
    </row>
    <row r="1021" spans="9:9">
      <c r="I1021" s="7"/>
    </row>
    <row r="1022" spans="9:9">
      <c r="I1022" s="7"/>
    </row>
    <row r="1023" spans="9:9">
      <c r="I1023" s="7"/>
    </row>
    <row r="1024" spans="9:9">
      <c r="I1024" s="7"/>
    </row>
    <row r="1025" spans="9:9">
      <c r="I1025" s="7"/>
    </row>
    <row r="1026" spans="9:9">
      <c r="I1026" s="7"/>
    </row>
    <row r="1027" spans="9:9">
      <c r="I1027" s="7"/>
    </row>
    <row r="1028" spans="9:9">
      <c r="I1028" s="7"/>
    </row>
    <row r="1029" spans="9:9">
      <c r="I1029" s="7"/>
    </row>
    <row r="1030" spans="9:9">
      <c r="I1030" s="7"/>
    </row>
    <row r="1031" spans="9:9">
      <c r="I1031" s="7"/>
    </row>
    <row r="1032" spans="9:9">
      <c r="I1032" s="7"/>
    </row>
    <row r="1033" spans="9:9">
      <c r="I1033" s="7"/>
    </row>
    <row r="1034" spans="9:9">
      <c r="I1034" s="7"/>
    </row>
    <row r="1035" spans="9:9">
      <c r="I1035" s="7"/>
    </row>
    <row r="1036" spans="9:9">
      <c r="I1036" s="7"/>
    </row>
    <row r="1037" spans="9:9">
      <c r="I1037" s="7"/>
    </row>
    <row r="1038" spans="9:9">
      <c r="I1038" s="7"/>
    </row>
    <row r="1039" spans="9:9">
      <c r="I1039" s="7"/>
    </row>
    <row r="1040" spans="9:9">
      <c r="I1040" s="7"/>
    </row>
    <row r="1041" spans="9:9">
      <c r="I1041" s="7"/>
    </row>
    <row r="1042" spans="9:9">
      <c r="I1042" s="7"/>
    </row>
    <row r="1043" spans="9:9">
      <c r="I1043" s="7"/>
    </row>
    <row r="1044" spans="9:9">
      <c r="I1044" s="7"/>
    </row>
    <row r="1045" spans="9:9">
      <c r="I1045" s="7"/>
    </row>
    <row r="1046" spans="9:9">
      <c r="I1046" s="7"/>
    </row>
    <row r="1047" spans="9:9">
      <c r="I1047" s="7"/>
    </row>
    <row r="1048" spans="9:9">
      <c r="I1048" s="7"/>
    </row>
    <row r="1049" spans="9:9">
      <c r="I1049" s="7"/>
    </row>
    <row r="1050" spans="9:9">
      <c r="I1050" s="7"/>
    </row>
    <row r="1051" spans="9:9">
      <c r="I1051" s="7"/>
    </row>
    <row r="1052" spans="9:9">
      <c r="I1052" s="7"/>
    </row>
    <row r="1053" spans="9:9">
      <c r="I1053" s="7"/>
    </row>
    <row r="1054" spans="9:9">
      <c r="I1054" s="7"/>
    </row>
    <row r="1055" spans="9:9">
      <c r="I1055" s="7"/>
    </row>
    <row r="1056" spans="9:9">
      <c r="I1056" s="7"/>
    </row>
    <row r="1057" spans="9:9">
      <c r="I1057" s="7"/>
    </row>
    <row r="1058" spans="9:9">
      <c r="I1058" s="7"/>
    </row>
    <row r="1059" spans="9:9">
      <c r="I1059" s="7"/>
    </row>
    <row r="1060" spans="9:9">
      <c r="I1060" s="7"/>
    </row>
    <row r="1061" spans="9:9">
      <c r="I1061" s="7"/>
    </row>
    <row r="1062" spans="9:9">
      <c r="I1062" s="7"/>
    </row>
    <row r="1063" spans="9:9">
      <c r="I1063" s="7"/>
    </row>
    <row r="1064" spans="9:9">
      <c r="I1064" s="7"/>
    </row>
    <row r="1065" spans="9:9">
      <c r="I1065" s="7"/>
    </row>
    <row r="1066" spans="9:9">
      <c r="I1066" s="7"/>
    </row>
    <row r="1067" spans="9:9">
      <c r="I1067" s="7"/>
    </row>
    <row r="1068" spans="9:9">
      <c r="I1068" s="7"/>
    </row>
    <row r="1069" spans="9:9">
      <c r="I1069" s="7"/>
    </row>
    <row r="1070" spans="9:9">
      <c r="I1070" s="7"/>
    </row>
    <row r="1071" spans="9:9">
      <c r="I1071" s="7"/>
    </row>
    <row r="1072" spans="9:9">
      <c r="I1072" s="7"/>
    </row>
    <row r="1073" spans="9:9">
      <c r="I1073" s="7"/>
    </row>
    <row r="1074" spans="9:9">
      <c r="I1074" s="7"/>
    </row>
    <row r="1075" spans="9:9">
      <c r="I1075" s="7"/>
    </row>
    <row r="1076" spans="9:9">
      <c r="I1076" s="7"/>
    </row>
    <row r="1077" spans="9:9">
      <c r="I1077" s="7"/>
    </row>
    <row r="1078" spans="9:9">
      <c r="I1078" s="7"/>
    </row>
    <row r="1079" spans="9:9">
      <c r="I1079" s="7"/>
    </row>
    <row r="1080" spans="9:9">
      <c r="I1080" s="7"/>
    </row>
    <row r="1081" spans="9:9">
      <c r="I1081" s="7"/>
    </row>
    <row r="1082" spans="9:9">
      <c r="I1082" s="7"/>
    </row>
    <row r="1083" spans="9:9">
      <c r="I1083" s="7"/>
    </row>
    <row r="1084" spans="9:9">
      <c r="I1084" s="7"/>
    </row>
    <row r="1085" spans="9:9">
      <c r="I1085" s="7"/>
    </row>
    <row r="1086" spans="9:9">
      <c r="I1086" s="7"/>
    </row>
    <row r="1087" spans="9:9">
      <c r="I1087" s="7"/>
    </row>
    <row r="1088" spans="9:9">
      <c r="I1088" s="7"/>
    </row>
    <row r="1089" spans="9:9">
      <c r="I1089" s="7"/>
    </row>
    <row r="1090" spans="9:9">
      <c r="I1090" s="7"/>
    </row>
    <row r="1091" spans="9:9">
      <c r="I1091" s="7"/>
    </row>
    <row r="1092" spans="9:9">
      <c r="I1092" s="7"/>
    </row>
    <row r="1093" spans="9:9">
      <c r="I1093" s="7"/>
    </row>
    <row r="1094" spans="9:9">
      <c r="I1094" s="7"/>
    </row>
    <row r="1095" spans="9:9">
      <c r="I1095" s="7"/>
    </row>
    <row r="1096" spans="9:9">
      <c r="I1096" s="7"/>
    </row>
    <row r="1097" spans="9:9">
      <c r="I1097" s="7"/>
    </row>
    <row r="1098" spans="9:9">
      <c r="I1098" s="7"/>
    </row>
    <row r="1099" spans="9:9">
      <c r="I1099" s="7"/>
    </row>
    <row r="1100" spans="9:9">
      <c r="I1100" s="7"/>
    </row>
    <row r="1101" spans="9:9">
      <c r="I1101" s="7"/>
    </row>
    <row r="1102" spans="9:9">
      <c r="I1102" s="7"/>
    </row>
    <row r="1103" spans="9:9">
      <c r="I1103" s="7"/>
    </row>
    <row r="1104" spans="9:9">
      <c r="I1104" s="7"/>
    </row>
    <row r="1105" spans="9:9">
      <c r="I1105" s="7"/>
    </row>
    <row r="1106" spans="9:9">
      <c r="I1106" s="7"/>
    </row>
    <row r="1107" spans="9:9">
      <c r="I1107" s="7"/>
    </row>
    <row r="1108" spans="9:9">
      <c r="I1108" s="7"/>
    </row>
    <row r="1109" spans="9:9">
      <c r="I1109" s="7"/>
    </row>
    <row r="1110" spans="9:9">
      <c r="I1110" s="7"/>
    </row>
    <row r="1111" spans="9:9">
      <c r="I1111" s="7"/>
    </row>
    <row r="1112" spans="9:9">
      <c r="I1112" s="7"/>
    </row>
    <row r="1113" spans="9:9">
      <c r="I1113" s="7"/>
    </row>
    <row r="1114" spans="9:9">
      <c r="I1114" s="7"/>
    </row>
    <row r="1115" spans="9:9">
      <c r="I1115" s="7"/>
    </row>
    <row r="1116" spans="9:9">
      <c r="I1116" s="7"/>
    </row>
    <row r="1117" spans="9:9">
      <c r="I1117" s="7"/>
    </row>
    <row r="1118" spans="9:9">
      <c r="I1118" s="7"/>
    </row>
    <row r="1119" spans="9:9">
      <c r="I1119" s="7"/>
    </row>
    <row r="1120" spans="9:9">
      <c r="I1120" s="7"/>
    </row>
    <row r="1121" spans="9:9">
      <c r="I1121" s="7"/>
    </row>
    <row r="1122" spans="9:9">
      <c r="I1122" s="7"/>
    </row>
    <row r="1123" spans="9:9">
      <c r="I1123" s="7"/>
    </row>
    <row r="1124" spans="9:9">
      <c r="I1124" s="7"/>
    </row>
    <row r="1125" spans="9:9">
      <c r="I1125" s="7"/>
    </row>
    <row r="1126" spans="9:9">
      <c r="I1126" s="7"/>
    </row>
    <row r="1127" spans="9:9">
      <c r="I1127" s="7"/>
    </row>
    <row r="1128" spans="9:9">
      <c r="I1128" s="7"/>
    </row>
    <row r="1129" spans="9:9">
      <c r="I1129" s="7"/>
    </row>
    <row r="1130" spans="9:9">
      <c r="I1130" s="7"/>
    </row>
    <row r="1131" spans="9:9">
      <c r="I1131" s="7"/>
    </row>
    <row r="1132" spans="9:9">
      <c r="I1132" s="7"/>
    </row>
    <row r="1133" spans="9:9">
      <c r="I1133" s="7"/>
    </row>
    <row r="1134" spans="9:9">
      <c r="I1134" s="7"/>
    </row>
    <row r="1135" spans="9:9">
      <c r="I1135" s="7"/>
    </row>
    <row r="1136" spans="9:9">
      <c r="I1136" s="7"/>
    </row>
    <row r="1137" spans="9:9">
      <c r="I1137" s="7"/>
    </row>
    <row r="1138" spans="9:9">
      <c r="I1138" s="7"/>
    </row>
    <row r="1139" spans="9:9">
      <c r="I1139" s="7"/>
    </row>
    <row r="1140" spans="9:9">
      <c r="I1140" s="7"/>
    </row>
    <row r="1141" spans="9:9">
      <c r="I1141" s="7"/>
    </row>
    <row r="1142" spans="9:9">
      <c r="I1142" s="7"/>
    </row>
    <row r="1143" spans="9:9">
      <c r="I1143" s="7"/>
    </row>
    <row r="1144" spans="9:9">
      <c r="I1144" s="7"/>
    </row>
    <row r="1145" spans="9:9">
      <c r="I1145" s="7"/>
    </row>
    <row r="1146" spans="9:9">
      <c r="I1146" s="7"/>
    </row>
    <row r="1147" spans="9:9">
      <c r="I1147" s="7"/>
    </row>
    <row r="1148" spans="9:9">
      <c r="I1148" s="7"/>
    </row>
    <row r="1149" spans="9:9">
      <c r="I1149" s="7"/>
    </row>
    <row r="1150" spans="9:9">
      <c r="I1150" s="7"/>
    </row>
    <row r="1151" spans="9:9">
      <c r="I1151" s="7"/>
    </row>
    <row r="1152" spans="9:9">
      <c r="I1152" s="7"/>
    </row>
    <row r="1153" spans="9:9">
      <c r="I1153" s="7"/>
    </row>
    <row r="1154" spans="9:9">
      <c r="I1154" s="7"/>
    </row>
    <row r="1155" spans="9:9">
      <c r="I1155" s="7"/>
    </row>
    <row r="1156" spans="9:9">
      <c r="I1156" s="7"/>
    </row>
    <row r="1157" spans="9:9">
      <c r="I1157" s="7"/>
    </row>
    <row r="1158" spans="9:9">
      <c r="I1158" s="7"/>
    </row>
    <row r="1159" spans="9:9">
      <c r="I1159" s="7"/>
    </row>
  </sheetData>
  <mergeCells count="87">
    <mergeCell ref="I5:I6"/>
    <mergeCell ref="H5:H6"/>
    <mergeCell ref="G5:G6"/>
    <mergeCell ref="K5:K6"/>
    <mergeCell ref="F5:F6"/>
    <mergeCell ref="A5:A6"/>
    <mergeCell ref="F26:F27"/>
    <mergeCell ref="D2:Z2"/>
    <mergeCell ref="O5:Q5"/>
    <mergeCell ref="R5:T5"/>
    <mergeCell ref="U5:W5"/>
    <mergeCell ref="L5:N5"/>
    <mergeCell ref="D5:D6"/>
    <mergeCell ref="X5:X6"/>
    <mergeCell ref="Y5:Y6"/>
    <mergeCell ref="Z5:Z6"/>
    <mergeCell ref="A7:J7"/>
    <mergeCell ref="E5:E6"/>
    <mergeCell ref="J5:J6"/>
    <mergeCell ref="B38:C41"/>
    <mergeCell ref="A30:E30"/>
    <mergeCell ref="A31:E31"/>
    <mergeCell ref="A32:E32"/>
    <mergeCell ref="C5:C6"/>
    <mergeCell ref="B5:B6"/>
    <mergeCell ref="B35:C35"/>
    <mergeCell ref="B37:C37"/>
    <mergeCell ref="B34:C34"/>
    <mergeCell ref="C23:C25"/>
    <mergeCell ref="B19:B27"/>
    <mergeCell ref="A28:B28"/>
    <mergeCell ref="C19:C21"/>
    <mergeCell ref="C26:C27"/>
    <mergeCell ref="E24:E25"/>
    <mergeCell ref="D24:D25"/>
    <mergeCell ref="F24:F25"/>
    <mergeCell ref="G24:G25"/>
    <mergeCell ref="Z24:Z25"/>
    <mergeCell ref="Y24:Y25"/>
    <mergeCell ref="X24:X25"/>
    <mergeCell ref="W24:W25"/>
    <mergeCell ref="V24:V25"/>
    <mergeCell ref="U24:U25"/>
    <mergeCell ref="T24:T25"/>
    <mergeCell ref="S24:S25"/>
    <mergeCell ref="R24:R25"/>
    <mergeCell ref="Q24:Q25"/>
    <mergeCell ref="P24:P25"/>
    <mergeCell ref="O24:O25"/>
    <mergeCell ref="I24:I25"/>
    <mergeCell ref="H24:H25"/>
    <mergeCell ref="N24:N25"/>
    <mergeCell ref="M24:M25"/>
    <mergeCell ref="L24:L25"/>
    <mergeCell ref="K24:K25"/>
    <mergeCell ref="J24:J25"/>
    <mergeCell ref="L13:L14"/>
    <mergeCell ref="M13:M14"/>
    <mergeCell ref="N13:N14"/>
    <mergeCell ref="O13:O14"/>
    <mergeCell ref="A18:I18"/>
    <mergeCell ref="B8:B16"/>
    <mergeCell ref="C8:C10"/>
    <mergeCell ref="C12:C14"/>
    <mergeCell ref="D13:D14"/>
    <mergeCell ref="E13:E14"/>
    <mergeCell ref="F13:F14"/>
    <mergeCell ref="G13:G14"/>
    <mergeCell ref="H13:H14"/>
    <mergeCell ref="I13:I14"/>
    <mergeCell ref="J13:J14"/>
    <mergeCell ref="Z13:Z14"/>
    <mergeCell ref="C15:C16"/>
    <mergeCell ref="F15:F16"/>
    <mergeCell ref="A17:B17"/>
    <mergeCell ref="A29:B29"/>
    <mergeCell ref="U13:U14"/>
    <mergeCell ref="V13:V14"/>
    <mergeCell ref="W13:W14"/>
    <mergeCell ref="X13:X14"/>
    <mergeCell ref="Y13:Y14"/>
    <mergeCell ref="P13:P14"/>
    <mergeCell ref="Q13:Q14"/>
    <mergeCell ref="R13:R14"/>
    <mergeCell ref="S13:S14"/>
    <mergeCell ref="T13:T14"/>
    <mergeCell ref="K13:K14"/>
  </mergeCells>
  <pageMargins left="0.23622047244094491" right="0.23622047244094491" top="0.74803149606299213" bottom="0.74803149606299213" header="0.31496062992125984" footer="0.31496062992125984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165"/>
  <sheetViews>
    <sheetView tabSelected="1" zoomScale="61" zoomScaleNormal="61" workbookViewId="0">
      <selection activeCell="D5" sqref="D5:D6"/>
    </sheetView>
  </sheetViews>
  <sheetFormatPr defaultColWidth="8.85546875" defaultRowHeight="15"/>
  <cols>
    <col min="1" max="1" width="14.42578125" style="9" customWidth="1"/>
    <col min="2" max="2" width="28.42578125" style="3" customWidth="1"/>
    <col min="3" max="3" width="32.42578125" style="3" customWidth="1"/>
    <col min="4" max="4" width="51.28515625" style="3" customWidth="1"/>
    <col min="5" max="5" width="15" style="3" customWidth="1"/>
    <col min="6" max="6" width="18.42578125" style="3" customWidth="1"/>
    <col min="7" max="7" width="13.28515625" style="3" customWidth="1"/>
    <col min="8" max="8" width="17.5703125" style="12" customWidth="1"/>
    <col min="9" max="9" width="21.85546875" style="3" customWidth="1"/>
    <col min="10" max="10" width="32.85546875" style="3" customWidth="1"/>
    <col min="11" max="11" width="28.28515625" style="3" customWidth="1"/>
    <col min="12" max="12" width="21.85546875" style="3" customWidth="1"/>
    <col min="13" max="16384" width="8.85546875" style="3"/>
  </cols>
  <sheetData>
    <row r="1" spans="1:14">
      <c r="H1" s="7"/>
    </row>
    <row r="2" spans="1:14" ht="20.25">
      <c r="A2" s="115" t="s">
        <v>175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3"/>
      <c r="N2" s="13"/>
    </row>
    <row r="3" spans="1:14" ht="2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29</v>
      </c>
      <c r="M3" s="13"/>
      <c r="N3" s="13"/>
    </row>
    <row r="4" spans="1:14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92.25" customHeight="1">
      <c r="A5" s="171" t="s">
        <v>0</v>
      </c>
      <c r="B5" s="171" t="s">
        <v>1</v>
      </c>
      <c r="C5" s="171" t="s">
        <v>24</v>
      </c>
      <c r="D5" s="171" t="s">
        <v>13</v>
      </c>
      <c r="E5" s="171" t="s">
        <v>17</v>
      </c>
      <c r="F5" s="171" t="s">
        <v>18</v>
      </c>
      <c r="G5" s="174" t="s">
        <v>19</v>
      </c>
      <c r="H5" s="175"/>
      <c r="I5" s="173" t="s">
        <v>21</v>
      </c>
      <c r="J5" s="173"/>
      <c r="K5" s="171" t="s">
        <v>40</v>
      </c>
      <c r="L5" s="173" t="s">
        <v>35</v>
      </c>
    </row>
    <row r="6" spans="1:14" ht="53.45" customHeight="1">
      <c r="A6" s="172"/>
      <c r="B6" s="172"/>
      <c r="C6" s="172"/>
      <c r="D6" s="172"/>
      <c r="E6" s="172"/>
      <c r="F6" s="172"/>
      <c r="G6" s="4" t="s">
        <v>20</v>
      </c>
      <c r="H6" s="4" t="s">
        <v>30</v>
      </c>
      <c r="I6" s="4" t="s">
        <v>22</v>
      </c>
      <c r="J6" s="4" t="s">
        <v>32</v>
      </c>
      <c r="K6" s="172"/>
      <c r="L6" s="173"/>
    </row>
    <row r="7" spans="1:14" ht="28.9" customHeight="1">
      <c r="A7" s="120" t="s">
        <v>173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4.9" customHeight="1">
      <c r="A8" s="176" t="s">
        <v>68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</row>
    <row r="9" spans="1:14" ht="14.25" customHeight="1">
      <c r="A9" s="159">
        <v>1</v>
      </c>
      <c r="B9" s="153" t="s">
        <v>50</v>
      </c>
      <c r="C9" s="153" t="s">
        <v>44</v>
      </c>
      <c r="D9" s="153" t="s">
        <v>80</v>
      </c>
      <c r="E9" s="157">
        <v>3</v>
      </c>
      <c r="F9" s="157">
        <v>32</v>
      </c>
      <c r="G9" s="145">
        <v>1</v>
      </c>
      <c r="H9" s="145"/>
      <c r="I9" s="138"/>
      <c r="J9" s="141" t="s">
        <v>62</v>
      </c>
      <c r="K9" s="142">
        <v>1</v>
      </c>
      <c r="L9" s="145">
        <v>0</v>
      </c>
    </row>
    <row r="10" spans="1:14" ht="27" hidden="1" customHeight="1">
      <c r="A10" s="160"/>
      <c r="B10" s="154"/>
      <c r="C10" s="154"/>
      <c r="D10" s="154"/>
      <c r="E10" s="158"/>
      <c r="F10" s="158"/>
      <c r="G10" s="146"/>
      <c r="H10" s="146"/>
      <c r="I10" s="139"/>
      <c r="J10" s="141"/>
      <c r="K10" s="143"/>
      <c r="L10" s="146"/>
    </row>
    <row r="11" spans="1:14" ht="32.25" hidden="1" customHeight="1">
      <c r="A11" s="160"/>
      <c r="B11" s="154"/>
      <c r="C11" s="154"/>
      <c r="D11" s="154"/>
      <c r="E11" s="158"/>
      <c r="F11" s="158"/>
      <c r="G11" s="146"/>
      <c r="H11" s="146"/>
      <c r="I11" s="139"/>
      <c r="J11" s="141"/>
      <c r="K11" s="143"/>
      <c r="L11" s="146"/>
    </row>
    <row r="12" spans="1:14" ht="29.25" hidden="1" customHeight="1">
      <c r="A12" s="160"/>
      <c r="B12" s="154"/>
      <c r="C12" s="154"/>
      <c r="D12" s="154"/>
      <c r="E12" s="158"/>
      <c r="F12" s="158"/>
      <c r="G12" s="146"/>
      <c r="H12" s="146"/>
      <c r="I12" s="139"/>
      <c r="J12" s="141"/>
      <c r="K12" s="143"/>
      <c r="L12" s="146"/>
    </row>
    <row r="13" spans="1:14" ht="24" hidden="1" customHeight="1">
      <c r="A13" s="160"/>
      <c r="B13" s="154"/>
      <c r="C13" s="154"/>
      <c r="D13" s="154"/>
      <c r="E13" s="158"/>
      <c r="F13" s="158"/>
      <c r="G13" s="146"/>
      <c r="H13" s="146"/>
      <c r="I13" s="139"/>
      <c r="J13" s="141"/>
      <c r="K13" s="143"/>
      <c r="L13" s="146"/>
    </row>
    <row r="14" spans="1:14" ht="12.75" hidden="1" customHeight="1">
      <c r="A14" s="160"/>
      <c r="B14" s="154"/>
      <c r="C14" s="154"/>
      <c r="D14" s="154"/>
      <c r="E14" s="158"/>
      <c r="F14" s="158"/>
      <c r="G14" s="146"/>
      <c r="H14" s="146"/>
      <c r="I14" s="139"/>
      <c r="J14" s="141"/>
      <c r="K14" s="143"/>
      <c r="L14" s="146"/>
    </row>
    <row r="15" spans="1:14" ht="29.25" hidden="1" customHeight="1">
      <c r="A15" s="160"/>
      <c r="B15" s="154"/>
      <c r="C15" s="154"/>
      <c r="D15" s="154"/>
      <c r="E15" s="158"/>
      <c r="F15" s="158"/>
      <c r="G15" s="146"/>
      <c r="H15" s="146"/>
      <c r="I15" s="139"/>
      <c r="J15" s="141"/>
      <c r="K15" s="143"/>
      <c r="L15" s="146"/>
    </row>
    <row r="16" spans="1:14" ht="27" hidden="1" customHeight="1">
      <c r="A16" s="160"/>
      <c r="B16" s="154"/>
      <c r="C16" s="154"/>
      <c r="D16" s="154"/>
      <c r="E16" s="158"/>
      <c r="F16" s="158"/>
      <c r="G16" s="146"/>
      <c r="H16" s="146"/>
      <c r="I16" s="139"/>
      <c r="J16" s="141"/>
      <c r="K16" s="143"/>
      <c r="L16" s="146"/>
    </row>
    <row r="17" spans="1:43" ht="0.75" customHeight="1">
      <c r="A17" s="160"/>
      <c r="B17" s="154"/>
      <c r="C17" s="154"/>
      <c r="D17" s="154"/>
      <c r="E17" s="158"/>
      <c r="F17" s="158"/>
      <c r="G17" s="146"/>
      <c r="H17" s="146"/>
      <c r="I17" s="139"/>
      <c r="J17" s="141"/>
      <c r="K17" s="143"/>
      <c r="L17" s="146"/>
    </row>
    <row r="18" spans="1:43" ht="15" hidden="1" customHeight="1">
      <c r="A18" s="160"/>
      <c r="B18" s="154"/>
      <c r="C18" s="154"/>
      <c r="D18" s="154"/>
      <c r="E18" s="158"/>
      <c r="F18" s="158"/>
      <c r="G18" s="147"/>
      <c r="H18" s="146"/>
      <c r="I18" s="140"/>
      <c r="J18" s="141"/>
      <c r="K18" s="144"/>
      <c r="L18" s="147"/>
    </row>
    <row r="19" spans="1:43" ht="21" customHeight="1">
      <c r="A19" s="160"/>
      <c r="B19" s="154"/>
      <c r="C19" s="154"/>
      <c r="D19" s="154"/>
      <c r="E19" s="158"/>
      <c r="F19" s="158"/>
      <c r="G19" s="53">
        <v>1</v>
      </c>
      <c r="H19" s="146"/>
      <c r="I19" s="57"/>
      <c r="J19" s="54" t="s">
        <v>65</v>
      </c>
      <c r="K19" s="49">
        <v>1</v>
      </c>
      <c r="L19" s="53">
        <v>1</v>
      </c>
    </row>
    <row r="20" spans="1:43" ht="13.15" customHeight="1">
      <c r="A20" s="160"/>
      <c r="B20" s="154"/>
      <c r="C20" s="154"/>
      <c r="D20" s="154"/>
      <c r="E20" s="158"/>
      <c r="F20" s="158"/>
      <c r="G20" s="53">
        <v>7</v>
      </c>
      <c r="H20" s="146"/>
      <c r="I20" s="57"/>
      <c r="J20" s="55" t="s">
        <v>61</v>
      </c>
      <c r="K20" s="49">
        <v>2</v>
      </c>
      <c r="L20" s="53">
        <v>0</v>
      </c>
    </row>
    <row r="21" spans="1:43" ht="13.15" customHeight="1">
      <c r="A21" s="160"/>
      <c r="B21" s="154"/>
      <c r="C21" s="154"/>
      <c r="D21" s="154"/>
      <c r="E21" s="158"/>
      <c r="F21" s="158"/>
      <c r="G21" s="53">
        <v>1</v>
      </c>
      <c r="H21" s="146"/>
      <c r="I21" s="57"/>
      <c r="J21" s="55" t="s">
        <v>82</v>
      </c>
      <c r="K21" s="49">
        <v>1</v>
      </c>
      <c r="L21" s="53">
        <v>1</v>
      </c>
    </row>
    <row r="22" spans="1:43" ht="13.15" customHeight="1">
      <c r="A22" s="160"/>
      <c r="B22" s="154"/>
      <c r="C22" s="154"/>
      <c r="D22" s="154"/>
      <c r="E22" s="158"/>
      <c r="F22" s="158"/>
      <c r="G22" s="53">
        <v>1</v>
      </c>
      <c r="H22" s="146"/>
      <c r="I22" s="57"/>
      <c r="J22" s="55" t="s">
        <v>81</v>
      </c>
      <c r="K22" s="49">
        <v>1</v>
      </c>
      <c r="L22" s="53">
        <v>1</v>
      </c>
    </row>
    <row r="23" spans="1:43" ht="13.15" customHeight="1">
      <c r="A23" s="160"/>
      <c r="B23" s="154"/>
      <c r="C23" s="154"/>
      <c r="D23" s="154"/>
      <c r="E23" s="158"/>
      <c r="F23" s="158"/>
      <c r="G23" s="53">
        <v>1</v>
      </c>
      <c r="H23" s="146"/>
      <c r="I23" s="57"/>
      <c r="J23" s="55" t="s">
        <v>84</v>
      </c>
      <c r="K23" s="49">
        <v>1</v>
      </c>
      <c r="L23" s="53">
        <v>1</v>
      </c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</row>
    <row r="24" spans="1:43" ht="20.25" customHeight="1">
      <c r="A24" s="161"/>
      <c r="B24" s="162"/>
      <c r="C24" s="162"/>
      <c r="D24" s="162"/>
      <c r="E24" s="163"/>
      <c r="F24" s="163"/>
      <c r="G24" s="53">
        <v>1</v>
      </c>
      <c r="H24" s="147"/>
      <c r="I24" s="57"/>
      <c r="J24" s="56" t="s">
        <v>83</v>
      </c>
      <c r="K24" s="49">
        <v>1</v>
      </c>
      <c r="L24" s="53">
        <v>1</v>
      </c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</row>
    <row r="25" spans="1:43" s="5" customFormat="1" ht="18.75" customHeight="1">
      <c r="A25" s="130"/>
      <c r="B25" s="131"/>
      <c r="C25" s="131"/>
      <c r="D25" s="132"/>
      <c r="E25" s="22"/>
      <c r="F25" s="22"/>
      <c r="G25" s="23">
        <f>SUM(G9:G24)</f>
        <v>13</v>
      </c>
      <c r="H25" s="23">
        <v>0</v>
      </c>
      <c r="I25" s="58">
        <v>0</v>
      </c>
      <c r="J25" s="22">
        <v>7</v>
      </c>
      <c r="K25" s="60">
        <f>SUM(K9:K24)</f>
        <v>8</v>
      </c>
      <c r="L25" s="22">
        <f>SUM(L9:L24)</f>
        <v>5</v>
      </c>
      <c r="M25" s="3"/>
      <c r="N25" s="3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</row>
    <row r="26" spans="1:43" ht="14.25" customHeight="1">
      <c r="A26" s="159">
        <v>2</v>
      </c>
      <c r="B26" s="153" t="s">
        <v>50</v>
      </c>
      <c r="C26" s="153" t="s">
        <v>44</v>
      </c>
      <c r="D26" s="153" t="s">
        <v>80</v>
      </c>
      <c r="E26" s="157">
        <v>2</v>
      </c>
      <c r="F26" s="157" t="s">
        <v>134</v>
      </c>
      <c r="G26" s="164">
        <v>5</v>
      </c>
      <c r="H26" s="164">
        <v>1</v>
      </c>
      <c r="I26" s="179"/>
      <c r="J26" s="56" t="s">
        <v>85</v>
      </c>
      <c r="K26" s="142">
        <v>2</v>
      </c>
      <c r="L26" s="145">
        <v>1</v>
      </c>
    </row>
    <row r="27" spans="1:43" ht="27" hidden="1" customHeight="1">
      <c r="A27" s="160"/>
      <c r="B27" s="154"/>
      <c r="C27" s="154"/>
      <c r="D27" s="154"/>
      <c r="E27" s="158"/>
      <c r="F27" s="158"/>
      <c r="G27" s="164"/>
      <c r="H27" s="164"/>
      <c r="I27" s="179"/>
      <c r="J27" s="61"/>
      <c r="K27" s="143"/>
      <c r="L27" s="146"/>
    </row>
    <row r="28" spans="1:43" ht="32.25" hidden="1" customHeight="1">
      <c r="A28" s="160"/>
      <c r="B28" s="154"/>
      <c r="C28" s="154"/>
      <c r="D28" s="154"/>
      <c r="E28" s="158"/>
      <c r="F28" s="158"/>
      <c r="G28" s="164"/>
      <c r="H28" s="164"/>
      <c r="I28" s="179"/>
      <c r="J28" s="61"/>
      <c r="K28" s="143"/>
      <c r="L28" s="146"/>
    </row>
    <row r="29" spans="1:43" ht="29.25" hidden="1" customHeight="1">
      <c r="A29" s="160"/>
      <c r="B29" s="154"/>
      <c r="C29" s="154"/>
      <c r="D29" s="154"/>
      <c r="E29" s="158"/>
      <c r="F29" s="158"/>
      <c r="G29" s="164"/>
      <c r="H29" s="164"/>
      <c r="I29" s="179"/>
      <c r="J29" s="61"/>
      <c r="K29" s="143"/>
      <c r="L29" s="146"/>
    </row>
    <row r="30" spans="1:43" ht="24" hidden="1" customHeight="1">
      <c r="A30" s="160"/>
      <c r="B30" s="154"/>
      <c r="C30" s="154"/>
      <c r="D30" s="154"/>
      <c r="E30" s="158"/>
      <c r="F30" s="158"/>
      <c r="G30" s="164"/>
      <c r="H30" s="164"/>
      <c r="I30" s="179"/>
      <c r="J30" s="61"/>
      <c r="K30" s="143"/>
      <c r="L30" s="146"/>
    </row>
    <row r="31" spans="1:43" ht="12.75" hidden="1" customHeight="1">
      <c r="A31" s="160"/>
      <c r="B31" s="154"/>
      <c r="C31" s="154"/>
      <c r="D31" s="154"/>
      <c r="E31" s="158"/>
      <c r="F31" s="158"/>
      <c r="G31" s="164"/>
      <c r="H31" s="164"/>
      <c r="I31" s="179"/>
      <c r="J31" s="61"/>
      <c r="K31" s="143"/>
      <c r="L31" s="146"/>
    </row>
    <row r="32" spans="1:43" ht="29.25" hidden="1" customHeight="1">
      <c r="A32" s="160"/>
      <c r="B32" s="154"/>
      <c r="C32" s="154"/>
      <c r="D32" s="154"/>
      <c r="E32" s="158"/>
      <c r="F32" s="158"/>
      <c r="G32" s="164"/>
      <c r="H32" s="164"/>
      <c r="I32" s="179"/>
      <c r="J32" s="61"/>
      <c r="K32" s="143"/>
      <c r="L32" s="146"/>
    </row>
    <row r="33" spans="1:43" ht="27" hidden="1" customHeight="1">
      <c r="A33" s="160"/>
      <c r="B33" s="154"/>
      <c r="C33" s="154"/>
      <c r="D33" s="154"/>
      <c r="E33" s="158"/>
      <c r="F33" s="158"/>
      <c r="G33" s="164"/>
      <c r="H33" s="164"/>
      <c r="I33" s="179"/>
      <c r="J33" s="61"/>
      <c r="K33" s="143"/>
      <c r="L33" s="146"/>
    </row>
    <row r="34" spans="1:43" ht="0.75" customHeight="1">
      <c r="A34" s="160"/>
      <c r="B34" s="154"/>
      <c r="C34" s="154"/>
      <c r="D34" s="154"/>
      <c r="E34" s="158"/>
      <c r="F34" s="158"/>
      <c r="G34" s="164"/>
      <c r="H34" s="164"/>
      <c r="I34" s="179"/>
      <c r="J34" s="61"/>
      <c r="K34" s="143"/>
      <c r="L34" s="146"/>
    </row>
    <row r="35" spans="1:43" ht="15" hidden="1" customHeight="1">
      <c r="A35" s="160"/>
      <c r="B35" s="154"/>
      <c r="C35" s="154"/>
      <c r="D35" s="154"/>
      <c r="E35" s="158"/>
      <c r="F35" s="158"/>
      <c r="G35" s="164"/>
      <c r="H35" s="164"/>
      <c r="I35" s="179"/>
      <c r="J35" s="61"/>
      <c r="K35" s="144"/>
      <c r="L35" s="147"/>
    </row>
    <row r="36" spans="1:43" ht="21" customHeight="1">
      <c r="A36" s="160"/>
      <c r="B36" s="154"/>
      <c r="C36" s="154"/>
      <c r="D36" s="154"/>
      <c r="E36" s="158"/>
      <c r="F36" s="158"/>
      <c r="G36" s="53">
        <v>4</v>
      </c>
      <c r="H36" s="164"/>
      <c r="I36" s="54" t="s">
        <v>106</v>
      </c>
      <c r="J36" s="54" t="s">
        <v>106</v>
      </c>
      <c r="K36" s="51">
        <v>1</v>
      </c>
      <c r="L36" s="53">
        <v>4</v>
      </c>
    </row>
    <row r="37" spans="1:43" ht="15.75">
      <c r="A37" s="160"/>
      <c r="B37" s="154"/>
      <c r="C37" s="154"/>
      <c r="D37" s="154"/>
      <c r="E37" s="158"/>
      <c r="F37" s="158"/>
      <c r="G37" s="53">
        <v>1</v>
      </c>
      <c r="H37" s="164"/>
      <c r="I37" s="20"/>
      <c r="J37" s="64" t="s">
        <v>138</v>
      </c>
      <c r="K37" s="51">
        <v>1</v>
      </c>
      <c r="L37" s="53">
        <v>0</v>
      </c>
    </row>
    <row r="38" spans="1:43" ht="15.75">
      <c r="A38" s="160"/>
      <c r="B38" s="154"/>
      <c r="C38" s="154"/>
      <c r="D38" s="154"/>
      <c r="E38" s="158"/>
      <c r="F38" s="158"/>
      <c r="G38" s="53">
        <v>1</v>
      </c>
      <c r="H38" s="164"/>
      <c r="I38" s="20"/>
      <c r="J38" s="64" t="s">
        <v>139</v>
      </c>
      <c r="K38" s="51">
        <v>1</v>
      </c>
      <c r="L38" s="53">
        <v>1</v>
      </c>
    </row>
    <row r="39" spans="1:43" ht="13.15" customHeight="1">
      <c r="A39" s="160"/>
      <c r="B39" s="154"/>
      <c r="C39" s="154"/>
      <c r="D39" s="154"/>
      <c r="E39" s="158"/>
      <c r="F39" s="158"/>
      <c r="G39" s="53">
        <v>3</v>
      </c>
      <c r="H39" s="164"/>
      <c r="I39" s="20"/>
      <c r="J39" s="55" t="s">
        <v>62</v>
      </c>
      <c r="K39" s="51">
        <v>1</v>
      </c>
      <c r="L39" s="53">
        <v>0</v>
      </c>
    </row>
    <row r="40" spans="1:43" ht="13.15" customHeight="1" thickBot="1">
      <c r="A40" s="160"/>
      <c r="B40" s="154"/>
      <c r="C40" s="154"/>
      <c r="D40" s="154"/>
      <c r="E40" s="158"/>
      <c r="F40" s="158"/>
      <c r="G40" s="53">
        <v>1</v>
      </c>
      <c r="H40" s="164"/>
      <c r="I40" s="20"/>
      <c r="J40" s="55" t="s">
        <v>104</v>
      </c>
      <c r="K40" s="51">
        <v>1</v>
      </c>
      <c r="L40" s="53">
        <v>0</v>
      </c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</row>
    <row r="41" spans="1:43" ht="20.25" customHeight="1" thickBot="1">
      <c r="A41" s="160"/>
      <c r="B41" s="154"/>
      <c r="C41" s="154"/>
      <c r="D41" s="154"/>
      <c r="E41" s="158"/>
      <c r="F41" s="158"/>
      <c r="G41" s="53">
        <v>1</v>
      </c>
      <c r="H41" s="164"/>
      <c r="I41" s="20"/>
      <c r="J41" s="79" t="s">
        <v>140</v>
      </c>
      <c r="K41" s="51">
        <v>1</v>
      </c>
      <c r="L41" s="53">
        <v>1</v>
      </c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</row>
    <row r="42" spans="1:43" ht="20.25" customHeight="1" thickBot="1">
      <c r="A42" s="160"/>
      <c r="B42" s="154"/>
      <c r="C42" s="154"/>
      <c r="D42" s="154"/>
      <c r="E42" s="158"/>
      <c r="F42" s="158"/>
      <c r="G42" s="53">
        <v>1</v>
      </c>
      <c r="H42" s="164"/>
      <c r="I42" s="20"/>
      <c r="J42" s="78" t="s">
        <v>141</v>
      </c>
      <c r="K42" s="51">
        <v>1</v>
      </c>
      <c r="L42" s="53">
        <v>1</v>
      </c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</row>
    <row r="43" spans="1:43" ht="20.25" customHeight="1">
      <c r="A43" s="161"/>
      <c r="B43" s="162"/>
      <c r="C43" s="162"/>
      <c r="D43" s="162"/>
      <c r="E43" s="163"/>
      <c r="F43" s="163"/>
      <c r="G43" s="53">
        <v>1</v>
      </c>
      <c r="H43" s="164"/>
      <c r="I43" s="20"/>
      <c r="J43" s="80" t="s">
        <v>142</v>
      </c>
      <c r="K43" s="51">
        <v>1</v>
      </c>
      <c r="L43" s="53">
        <v>1</v>
      </c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</row>
    <row r="44" spans="1:43" s="5" customFormat="1" ht="18.75" customHeight="1">
      <c r="A44" s="130" t="s">
        <v>42</v>
      </c>
      <c r="B44" s="131"/>
      <c r="C44" s="131"/>
      <c r="D44" s="132"/>
      <c r="E44" s="22"/>
      <c r="F44" s="22"/>
      <c r="G44" s="23">
        <f>SUM(G26:G43)</f>
        <v>18</v>
      </c>
      <c r="H44" s="23">
        <v>1</v>
      </c>
      <c r="I44" s="58">
        <v>0</v>
      </c>
      <c r="J44" s="22">
        <v>10</v>
      </c>
      <c r="K44" s="60">
        <f>SUM(K26:K43)</f>
        <v>10</v>
      </c>
      <c r="L44" s="22">
        <f>SUM(L26:L43)</f>
        <v>9</v>
      </c>
      <c r="M44" s="3"/>
      <c r="N44" s="3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</row>
    <row r="45" spans="1:43" ht="14.25" customHeight="1">
      <c r="A45" s="159">
        <v>3</v>
      </c>
      <c r="B45" s="153" t="s">
        <v>50</v>
      </c>
      <c r="C45" s="153" t="s">
        <v>44</v>
      </c>
      <c r="D45" s="153" t="s">
        <v>80</v>
      </c>
      <c r="E45" s="157">
        <v>2</v>
      </c>
      <c r="F45" s="157" t="s">
        <v>135</v>
      </c>
      <c r="G45" s="145">
        <v>6</v>
      </c>
      <c r="H45" s="145"/>
      <c r="I45" s="126"/>
      <c r="J45" s="148" t="s">
        <v>62</v>
      </c>
      <c r="K45" s="157">
        <v>1</v>
      </c>
      <c r="L45" s="145">
        <v>0</v>
      </c>
    </row>
    <row r="46" spans="1:43" ht="27" hidden="1" customHeight="1">
      <c r="A46" s="160"/>
      <c r="B46" s="154"/>
      <c r="C46" s="154"/>
      <c r="D46" s="154"/>
      <c r="E46" s="158"/>
      <c r="F46" s="158"/>
      <c r="G46" s="146"/>
      <c r="H46" s="146"/>
      <c r="I46" s="182"/>
      <c r="J46" s="149"/>
      <c r="K46" s="158"/>
      <c r="L46" s="146"/>
    </row>
    <row r="47" spans="1:43" ht="32.25" hidden="1" customHeight="1">
      <c r="A47" s="160"/>
      <c r="B47" s="154"/>
      <c r="C47" s="154"/>
      <c r="D47" s="154"/>
      <c r="E47" s="158"/>
      <c r="F47" s="158"/>
      <c r="G47" s="146"/>
      <c r="H47" s="146"/>
      <c r="I47" s="182"/>
      <c r="J47" s="149"/>
      <c r="K47" s="158"/>
      <c r="L47" s="146"/>
    </row>
    <row r="48" spans="1:43" ht="29.25" hidden="1" customHeight="1">
      <c r="A48" s="160"/>
      <c r="B48" s="154"/>
      <c r="C48" s="154"/>
      <c r="D48" s="154"/>
      <c r="E48" s="158"/>
      <c r="F48" s="158"/>
      <c r="G48" s="146"/>
      <c r="H48" s="146"/>
      <c r="I48" s="182"/>
      <c r="J48" s="149"/>
      <c r="K48" s="158"/>
      <c r="L48" s="146"/>
    </row>
    <row r="49" spans="1:43" ht="24" hidden="1" customHeight="1">
      <c r="A49" s="160"/>
      <c r="B49" s="154"/>
      <c r="C49" s="154"/>
      <c r="D49" s="154"/>
      <c r="E49" s="158"/>
      <c r="F49" s="158"/>
      <c r="G49" s="146"/>
      <c r="H49" s="146"/>
      <c r="I49" s="182"/>
      <c r="J49" s="149"/>
      <c r="K49" s="158"/>
      <c r="L49" s="146"/>
    </row>
    <row r="50" spans="1:43" ht="12.75" hidden="1" customHeight="1">
      <c r="A50" s="160"/>
      <c r="B50" s="154"/>
      <c r="C50" s="154"/>
      <c r="D50" s="154"/>
      <c r="E50" s="158"/>
      <c r="F50" s="158"/>
      <c r="G50" s="146"/>
      <c r="H50" s="146"/>
      <c r="I50" s="182"/>
      <c r="J50" s="149"/>
      <c r="K50" s="158"/>
      <c r="L50" s="146"/>
    </row>
    <row r="51" spans="1:43" ht="29.25" hidden="1" customHeight="1">
      <c r="A51" s="160"/>
      <c r="B51" s="154"/>
      <c r="C51" s="154"/>
      <c r="D51" s="154"/>
      <c r="E51" s="158"/>
      <c r="F51" s="158"/>
      <c r="G51" s="146"/>
      <c r="H51" s="146"/>
      <c r="I51" s="182"/>
      <c r="J51" s="149"/>
      <c r="K51" s="158"/>
      <c r="L51" s="146"/>
    </row>
    <row r="52" spans="1:43" ht="27" hidden="1" customHeight="1">
      <c r="A52" s="160"/>
      <c r="B52" s="154"/>
      <c r="C52" s="154"/>
      <c r="D52" s="154"/>
      <c r="E52" s="158"/>
      <c r="F52" s="158"/>
      <c r="G52" s="146"/>
      <c r="H52" s="146"/>
      <c r="I52" s="182"/>
      <c r="J52" s="149"/>
      <c r="K52" s="158"/>
      <c r="L52" s="146"/>
    </row>
    <row r="53" spans="1:43" ht="0.75" customHeight="1">
      <c r="A53" s="160"/>
      <c r="B53" s="154"/>
      <c r="C53" s="154"/>
      <c r="D53" s="154"/>
      <c r="E53" s="158"/>
      <c r="F53" s="158"/>
      <c r="G53" s="146"/>
      <c r="H53" s="146"/>
      <c r="I53" s="182"/>
      <c r="J53" s="149"/>
      <c r="K53" s="158"/>
      <c r="L53" s="146"/>
    </row>
    <row r="54" spans="1:43" ht="15" hidden="1" customHeight="1">
      <c r="A54" s="160"/>
      <c r="B54" s="154"/>
      <c r="C54" s="154"/>
      <c r="D54" s="154"/>
      <c r="E54" s="158"/>
      <c r="F54" s="158"/>
      <c r="G54" s="147"/>
      <c r="H54" s="146"/>
      <c r="I54" s="127"/>
      <c r="J54" s="150"/>
      <c r="K54" s="163"/>
      <c r="L54" s="147"/>
    </row>
    <row r="55" spans="1:43" ht="21" customHeight="1">
      <c r="A55" s="160"/>
      <c r="B55" s="154"/>
      <c r="C55" s="154"/>
      <c r="D55" s="154"/>
      <c r="E55" s="158"/>
      <c r="F55" s="158"/>
      <c r="G55" s="53">
        <v>5</v>
      </c>
      <c r="H55" s="146"/>
      <c r="I55" s="57"/>
      <c r="J55" s="54" t="s">
        <v>103</v>
      </c>
      <c r="K55" s="51">
        <v>1</v>
      </c>
      <c r="L55" s="53">
        <v>1</v>
      </c>
    </row>
    <row r="56" spans="1:43" ht="13.15" customHeight="1">
      <c r="A56" s="160"/>
      <c r="B56" s="154"/>
      <c r="C56" s="154"/>
      <c r="D56" s="154"/>
      <c r="E56" s="158"/>
      <c r="F56" s="158"/>
      <c r="G56" s="53">
        <v>1</v>
      </c>
      <c r="H56" s="146"/>
      <c r="I56" s="57"/>
      <c r="J56" s="56" t="s">
        <v>85</v>
      </c>
      <c r="K56" s="51">
        <v>1</v>
      </c>
      <c r="L56" s="53">
        <v>0</v>
      </c>
    </row>
    <row r="57" spans="1:43" ht="12.75" customHeight="1">
      <c r="A57" s="160"/>
      <c r="B57" s="154"/>
      <c r="C57" s="154"/>
      <c r="D57" s="154"/>
      <c r="E57" s="158"/>
      <c r="F57" s="158"/>
      <c r="G57" s="53">
        <v>1</v>
      </c>
      <c r="H57" s="146"/>
      <c r="I57" s="20"/>
      <c r="J57" s="80" t="s">
        <v>118</v>
      </c>
      <c r="K57" s="51">
        <v>1</v>
      </c>
      <c r="L57" s="53">
        <v>1</v>
      </c>
    </row>
    <row r="58" spans="1:43" ht="3" customHeight="1">
      <c r="A58" s="160"/>
      <c r="B58" s="154"/>
      <c r="C58" s="154"/>
      <c r="D58" s="154"/>
      <c r="E58" s="158"/>
      <c r="F58" s="158"/>
      <c r="G58" s="145">
        <v>1</v>
      </c>
      <c r="H58" s="146"/>
      <c r="I58" s="185"/>
      <c r="J58" s="183" t="s">
        <v>143</v>
      </c>
      <c r="K58" s="142">
        <v>1</v>
      </c>
      <c r="L58" s="145">
        <v>1</v>
      </c>
    </row>
    <row r="59" spans="1:43" ht="13.15" customHeight="1">
      <c r="A59" s="160"/>
      <c r="B59" s="154"/>
      <c r="C59" s="154"/>
      <c r="D59" s="154"/>
      <c r="E59" s="158"/>
      <c r="F59" s="158"/>
      <c r="G59" s="146"/>
      <c r="H59" s="146"/>
      <c r="I59" s="186"/>
      <c r="J59" s="183"/>
      <c r="K59" s="143"/>
      <c r="L59" s="146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</row>
    <row r="60" spans="1:43" ht="5.25" customHeight="1">
      <c r="A60" s="161"/>
      <c r="B60" s="162"/>
      <c r="C60" s="162"/>
      <c r="D60" s="162"/>
      <c r="E60" s="163"/>
      <c r="F60" s="163"/>
      <c r="G60" s="147"/>
      <c r="H60" s="147"/>
      <c r="I60" s="187"/>
      <c r="J60" s="184"/>
      <c r="K60" s="144"/>
      <c r="L60" s="147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</row>
    <row r="61" spans="1:43" s="5" customFormat="1" ht="18.75" customHeight="1">
      <c r="A61" s="130" t="s">
        <v>42</v>
      </c>
      <c r="B61" s="131"/>
      <c r="C61" s="131"/>
      <c r="D61" s="132"/>
      <c r="E61" s="22"/>
      <c r="F61" s="22"/>
      <c r="G61" s="23">
        <f>SUM(G45:G60)</f>
        <v>14</v>
      </c>
      <c r="H61" s="23">
        <v>0</v>
      </c>
      <c r="I61" s="58">
        <v>0</v>
      </c>
      <c r="J61" s="22">
        <v>5</v>
      </c>
      <c r="K61" s="60">
        <f>SUM(K45:K60)</f>
        <v>5</v>
      </c>
      <c r="L61" s="22">
        <f>SUM(L45:L60)</f>
        <v>3</v>
      </c>
      <c r="M61" s="3"/>
      <c r="N61" s="3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</row>
    <row r="62" spans="1:43" ht="14.25" customHeight="1">
      <c r="A62" s="159">
        <v>4</v>
      </c>
      <c r="B62" s="153" t="s">
        <v>50</v>
      </c>
      <c r="C62" s="153" t="s">
        <v>44</v>
      </c>
      <c r="D62" s="153" t="s">
        <v>80</v>
      </c>
      <c r="E62" s="157">
        <v>4</v>
      </c>
      <c r="F62" s="157">
        <v>42</v>
      </c>
      <c r="G62" s="145">
        <v>3</v>
      </c>
      <c r="H62" s="145"/>
      <c r="I62" s="138"/>
      <c r="J62" s="148" t="s">
        <v>62</v>
      </c>
      <c r="K62" s="142">
        <v>1</v>
      </c>
      <c r="L62" s="145">
        <v>0</v>
      </c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</row>
    <row r="63" spans="1:43" ht="27" hidden="1" customHeight="1">
      <c r="A63" s="160"/>
      <c r="B63" s="154"/>
      <c r="C63" s="154"/>
      <c r="D63" s="154"/>
      <c r="E63" s="158"/>
      <c r="F63" s="158"/>
      <c r="G63" s="146"/>
      <c r="H63" s="146"/>
      <c r="I63" s="139"/>
      <c r="J63" s="149"/>
      <c r="K63" s="143"/>
      <c r="L63" s="146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</row>
    <row r="64" spans="1:43" ht="32.25" hidden="1" customHeight="1">
      <c r="A64" s="160"/>
      <c r="B64" s="154"/>
      <c r="C64" s="154"/>
      <c r="D64" s="154"/>
      <c r="E64" s="158"/>
      <c r="F64" s="158"/>
      <c r="G64" s="146"/>
      <c r="H64" s="146"/>
      <c r="I64" s="139"/>
      <c r="J64" s="149"/>
      <c r="K64" s="143"/>
      <c r="L64" s="146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</row>
    <row r="65" spans="1:43" ht="29.25" hidden="1" customHeight="1">
      <c r="A65" s="160"/>
      <c r="B65" s="154"/>
      <c r="C65" s="154"/>
      <c r="D65" s="154"/>
      <c r="E65" s="158"/>
      <c r="F65" s="158"/>
      <c r="G65" s="146"/>
      <c r="H65" s="146"/>
      <c r="I65" s="139"/>
      <c r="J65" s="149"/>
      <c r="K65" s="143"/>
      <c r="L65" s="146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</row>
    <row r="66" spans="1:43" ht="24" hidden="1" customHeight="1">
      <c r="A66" s="160"/>
      <c r="B66" s="154"/>
      <c r="C66" s="154"/>
      <c r="D66" s="154"/>
      <c r="E66" s="158"/>
      <c r="F66" s="158"/>
      <c r="G66" s="146"/>
      <c r="H66" s="146"/>
      <c r="I66" s="139"/>
      <c r="J66" s="149"/>
      <c r="K66" s="143"/>
      <c r="L66" s="146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</row>
    <row r="67" spans="1:43" ht="12.75" hidden="1" customHeight="1">
      <c r="A67" s="160"/>
      <c r="B67" s="154"/>
      <c r="C67" s="154"/>
      <c r="D67" s="154"/>
      <c r="E67" s="158"/>
      <c r="F67" s="158"/>
      <c r="G67" s="146"/>
      <c r="H67" s="146"/>
      <c r="I67" s="139"/>
      <c r="J67" s="149"/>
      <c r="K67" s="143"/>
      <c r="L67" s="146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</row>
    <row r="68" spans="1:43" ht="29.25" hidden="1" customHeight="1">
      <c r="A68" s="160"/>
      <c r="B68" s="154"/>
      <c r="C68" s="154"/>
      <c r="D68" s="154"/>
      <c r="E68" s="158"/>
      <c r="F68" s="158"/>
      <c r="G68" s="146"/>
      <c r="H68" s="146"/>
      <c r="I68" s="139"/>
      <c r="J68" s="149"/>
      <c r="K68" s="143"/>
      <c r="L68" s="146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</row>
    <row r="69" spans="1:43" ht="27" hidden="1" customHeight="1">
      <c r="A69" s="160"/>
      <c r="B69" s="154"/>
      <c r="C69" s="154"/>
      <c r="D69" s="154"/>
      <c r="E69" s="158"/>
      <c r="F69" s="158"/>
      <c r="G69" s="146"/>
      <c r="H69" s="146"/>
      <c r="I69" s="139"/>
      <c r="J69" s="149"/>
      <c r="K69" s="143"/>
      <c r="L69" s="146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</row>
    <row r="70" spans="1:43" ht="0.75" customHeight="1">
      <c r="A70" s="160"/>
      <c r="B70" s="154"/>
      <c r="C70" s="154"/>
      <c r="D70" s="154"/>
      <c r="E70" s="158"/>
      <c r="F70" s="158"/>
      <c r="G70" s="146"/>
      <c r="H70" s="146"/>
      <c r="I70" s="139"/>
      <c r="J70" s="149"/>
      <c r="K70" s="143"/>
      <c r="L70" s="146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</row>
    <row r="71" spans="1:43" ht="15" hidden="1" customHeight="1">
      <c r="A71" s="160"/>
      <c r="B71" s="154"/>
      <c r="C71" s="154"/>
      <c r="D71" s="154"/>
      <c r="E71" s="158"/>
      <c r="F71" s="158"/>
      <c r="G71" s="147"/>
      <c r="H71" s="146"/>
      <c r="I71" s="140"/>
      <c r="J71" s="150"/>
      <c r="K71" s="144"/>
      <c r="L71" s="147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</row>
    <row r="72" spans="1:43" ht="21" customHeight="1">
      <c r="A72" s="160"/>
      <c r="B72" s="154"/>
      <c r="C72" s="154"/>
      <c r="D72" s="154"/>
      <c r="E72" s="158"/>
      <c r="F72" s="158"/>
      <c r="G72" s="53">
        <v>3</v>
      </c>
      <c r="H72" s="146"/>
      <c r="I72" s="57"/>
      <c r="J72" s="29" t="s">
        <v>85</v>
      </c>
      <c r="K72" s="49">
        <v>2</v>
      </c>
      <c r="L72" s="53">
        <v>2</v>
      </c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</row>
    <row r="73" spans="1:43" ht="12.75" customHeight="1">
      <c r="A73" s="160"/>
      <c r="B73" s="154"/>
      <c r="C73" s="154"/>
      <c r="D73" s="154"/>
      <c r="E73" s="158"/>
      <c r="F73" s="158"/>
      <c r="G73" s="53">
        <v>1</v>
      </c>
      <c r="H73" s="146"/>
      <c r="I73" s="57"/>
      <c r="J73" s="20" t="s">
        <v>86</v>
      </c>
      <c r="K73" s="49">
        <v>1</v>
      </c>
      <c r="L73" s="53">
        <v>1</v>
      </c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</row>
    <row r="74" spans="1:43" ht="13.15" customHeight="1">
      <c r="A74" s="160"/>
      <c r="B74" s="154"/>
      <c r="C74" s="154"/>
      <c r="D74" s="154"/>
      <c r="E74" s="158"/>
      <c r="F74" s="158"/>
      <c r="G74" s="53">
        <v>3</v>
      </c>
      <c r="H74" s="146"/>
      <c r="I74" s="57"/>
      <c r="J74" s="20" t="s">
        <v>87</v>
      </c>
      <c r="K74" s="49">
        <v>1</v>
      </c>
      <c r="L74" s="53">
        <v>0</v>
      </c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</row>
    <row r="75" spans="1:43" ht="13.15" customHeight="1">
      <c r="A75" s="160"/>
      <c r="B75" s="154"/>
      <c r="C75" s="154"/>
      <c r="D75" s="154"/>
      <c r="E75" s="158"/>
      <c r="F75" s="158"/>
      <c r="G75" s="53">
        <v>1</v>
      </c>
      <c r="H75" s="146"/>
      <c r="I75" s="57"/>
      <c r="J75" s="20" t="s">
        <v>88</v>
      </c>
      <c r="K75" s="49">
        <v>1</v>
      </c>
      <c r="L75" s="53">
        <v>0</v>
      </c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</row>
    <row r="76" spans="1:43" ht="13.15" customHeight="1">
      <c r="A76" s="160"/>
      <c r="B76" s="154"/>
      <c r="C76" s="154"/>
      <c r="D76" s="154"/>
      <c r="E76" s="158"/>
      <c r="F76" s="158"/>
      <c r="G76" s="53">
        <v>1</v>
      </c>
      <c r="H76" s="146"/>
      <c r="I76" s="57"/>
      <c r="J76" s="20" t="s">
        <v>89</v>
      </c>
      <c r="K76" s="49">
        <v>1</v>
      </c>
      <c r="L76" s="53">
        <v>1</v>
      </c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</row>
    <row r="77" spans="1:43" ht="13.15" customHeight="1">
      <c r="A77" s="160"/>
      <c r="B77" s="154"/>
      <c r="C77" s="154"/>
      <c r="D77" s="154"/>
      <c r="E77" s="158"/>
      <c r="F77" s="158"/>
      <c r="G77" s="53">
        <v>1</v>
      </c>
      <c r="H77" s="146"/>
      <c r="I77" s="57"/>
      <c r="J77" s="20" t="s">
        <v>91</v>
      </c>
      <c r="K77" s="49">
        <v>1</v>
      </c>
      <c r="L77" s="53">
        <v>0</v>
      </c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</row>
    <row r="78" spans="1:43" ht="20.25" customHeight="1">
      <c r="A78" s="161"/>
      <c r="B78" s="162"/>
      <c r="C78" s="162"/>
      <c r="D78" s="162"/>
      <c r="E78" s="163"/>
      <c r="F78" s="163"/>
      <c r="G78" s="53">
        <v>1</v>
      </c>
      <c r="H78" s="147"/>
      <c r="I78" s="57"/>
      <c r="J78" s="52" t="s">
        <v>90</v>
      </c>
      <c r="K78" s="49">
        <v>1</v>
      </c>
      <c r="L78" s="53">
        <v>0</v>
      </c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</row>
    <row r="79" spans="1:43" s="5" customFormat="1" ht="18.75" customHeight="1">
      <c r="A79" s="130" t="s">
        <v>42</v>
      </c>
      <c r="B79" s="131"/>
      <c r="C79" s="131"/>
      <c r="D79" s="132"/>
      <c r="E79" s="22"/>
      <c r="F79" s="22"/>
      <c r="G79" s="23">
        <f>SUM(G62:G78)</f>
        <v>14</v>
      </c>
      <c r="H79" s="23">
        <v>0</v>
      </c>
      <c r="I79" s="58">
        <v>0</v>
      </c>
      <c r="J79" s="22">
        <v>8</v>
      </c>
      <c r="K79" s="60">
        <f>SUM(K62:K78)</f>
        <v>9</v>
      </c>
      <c r="L79" s="22">
        <f>SUM(L62:L78)</f>
        <v>4</v>
      </c>
      <c r="M79" s="3"/>
      <c r="N79" s="3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</row>
    <row r="80" spans="1:43" ht="14.25" customHeight="1">
      <c r="A80" s="159">
        <v>5</v>
      </c>
      <c r="B80" s="153" t="s">
        <v>50</v>
      </c>
      <c r="C80" s="153" t="s">
        <v>136</v>
      </c>
      <c r="D80" s="153" t="s">
        <v>137</v>
      </c>
      <c r="E80" s="157">
        <v>2</v>
      </c>
      <c r="F80" s="157">
        <v>24</v>
      </c>
      <c r="G80" s="145">
        <v>1</v>
      </c>
      <c r="H80" s="145"/>
      <c r="I80" s="138"/>
      <c r="J80" s="141" t="s">
        <v>144</v>
      </c>
      <c r="K80" s="142">
        <v>1</v>
      </c>
      <c r="L80" s="145">
        <v>0</v>
      </c>
    </row>
    <row r="81" spans="1:43" ht="27" hidden="1" customHeight="1">
      <c r="A81" s="160"/>
      <c r="B81" s="154"/>
      <c r="C81" s="154"/>
      <c r="D81" s="154"/>
      <c r="E81" s="158"/>
      <c r="F81" s="158"/>
      <c r="G81" s="146"/>
      <c r="H81" s="146"/>
      <c r="I81" s="139"/>
      <c r="J81" s="141"/>
      <c r="K81" s="143"/>
      <c r="L81" s="146"/>
    </row>
    <row r="82" spans="1:43" ht="32.25" hidden="1" customHeight="1">
      <c r="A82" s="160"/>
      <c r="B82" s="154"/>
      <c r="C82" s="154"/>
      <c r="D82" s="154"/>
      <c r="E82" s="158"/>
      <c r="F82" s="158"/>
      <c r="G82" s="146"/>
      <c r="H82" s="146"/>
      <c r="I82" s="139"/>
      <c r="J82" s="141"/>
      <c r="K82" s="143"/>
      <c r="L82" s="146"/>
    </row>
    <row r="83" spans="1:43" ht="29.25" hidden="1" customHeight="1">
      <c r="A83" s="160"/>
      <c r="B83" s="154"/>
      <c r="C83" s="154"/>
      <c r="D83" s="154"/>
      <c r="E83" s="158"/>
      <c r="F83" s="158"/>
      <c r="G83" s="146"/>
      <c r="H83" s="146"/>
      <c r="I83" s="139"/>
      <c r="J83" s="141"/>
      <c r="K83" s="143"/>
      <c r="L83" s="146"/>
    </row>
    <row r="84" spans="1:43" ht="24" hidden="1" customHeight="1">
      <c r="A84" s="160"/>
      <c r="B84" s="154"/>
      <c r="C84" s="154"/>
      <c r="D84" s="154"/>
      <c r="E84" s="158"/>
      <c r="F84" s="158"/>
      <c r="G84" s="146"/>
      <c r="H84" s="146"/>
      <c r="I84" s="139"/>
      <c r="J84" s="141"/>
      <c r="K84" s="143"/>
      <c r="L84" s="146"/>
    </row>
    <row r="85" spans="1:43" ht="12.75" hidden="1" customHeight="1">
      <c r="A85" s="160"/>
      <c r="B85" s="154"/>
      <c r="C85" s="154"/>
      <c r="D85" s="154"/>
      <c r="E85" s="158"/>
      <c r="F85" s="158"/>
      <c r="G85" s="146"/>
      <c r="H85" s="146"/>
      <c r="I85" s="139"/>
      <c r="J85" s="141"/>
      <c r="K85" s="143"/>
      <c r="L85" s="146"/>
    </row>
    <row r="86" spans="1:43" ht="29.25" hidden="1" customHeight="1">
      <c r="A86" s="160"/>
      <c r="B86" s="154"/>
      <c r="C86" s="154"/>
      <c r="D86" s="154"/>
      <c r="E86" s="158"/>
      <c r="F86" s="158"/>
      <c r="G86" s="146"/>
      <c r="H86" s="146"/>
      <c r="I86" s="139"/>
      <c r="J86" s="141"/>
      <c r="K86" s="143"/>
      <c r="L86" s="146"/>
    </row>
    <row r="87" spans="1:43" ht="27" hidden="1" customHeight="1">
      <c r="A87" s="160"/>
      <c r="B87" s="154"/>
      <c r="C87" s="154"/>
      <c r="D87" s="154"/>
      <c r="E87" s="158"/>
      <c r="F87" s="158"/>
      <c r="G87" s="146"/>
      <c r="H87" s="146"/>
      <c r="I87" s="139"/>
      <c r="J87" s="141"/>
      <c r="K87" s="143"/>
      <c r="L87" s="146"/>
    </row>
    <row r="88" spans="1:43" ht="8.25" customHeight="1">
      <c r="A88" s="160"/>
      <c r="B88" s="154"/>
      <c r="C88" s="154"/>
      <c r="D88" s="154"/>
      <c r="E88" s="158"/>
      <c r="F88" s="158"/>
      <c r="G88" s="146"/>
      <c r="H88" s="146"/>
      <c r="I88" s="139"/>
      <c r="J88" s="141"/>
      <c r="K88" s="143"/>
      <c r="L88" s="146"/>
    </row>
    <row r="89" spans="1:43" ht="15" hidden="1" customHeight="1">
      <c r="A89" s="160"/>
      <c r="B89" s="154"/>
      <c r="C89" s="154"/>
      <c r="D89" s="154"/>
      <c r="E89" s="158"/>
      <c r="F89" s="158"/>
      <c r="G89" s="147"/>
      <c r="H89" s="146"/>
      <c r="I89" s="140"/>
      <c r="J89" s="141"/>
      <c r="K89" s="144"/>
      <c r="L89" s="147"/>
    </row>
    <row r="90" spans="1:43" ht="21" customHeight="1">
      <c r="A90" s="160"/>
      <c r="B90" s="154"/>
      <c r="C90" s="154"/>
      <c r="D90" s="154"/>
      <c r="E90" s="158"/>
      <c r="F90" s="158"/>
      <c r="G90" s="53">
        <v>1</v>
      </c>
      <c r="H90" s="146"/>
      <c r="I90" s="57"/>
      <c r="J90" s="54" t="s">
        <v>145</v>
      </c>
      <c r="K90" s="51">
        <v>1</v>
      </c>
      <c r="L90" s="53">
        <v>1</v>
      </c>
    </row>
    <row r="91" spans="1:43" ht="13.15" customHeight="1">
      <c r="A91" s="160"/>
      <c r="B91" s="154"/>
      <c r="C91" s="154"/>
      <c r="D91" s="154"/>
      <c r="E91" s="158"/>
      <c r="F91" s="158"/>
      <c r="G91" s="145">
        <v>12</v>
      </c>
      <c r="H91" s="146"/>
      <c r="I91" s="145"/>
      <c r="J91" s="151" t="s">
        <v>96</v>
      </c>
      <c r="K91" s="157">
        <v>0</v>
      </c>
      <c r="L91" s="145">
        <v>0</v>
      </c>
    </row>
    <row r="92" spans="1:43" ht="13.15" customHeight="1">
      <c r="A92" s="160"/>
      <c r="B92" s="154"/>
      <c r="C92" s="154"/>
      <c r="D92" s="154"/>
      <c r="E92" s="158"/>
      <c r="F92" s="158"/>
      <c r="G92" s="146"/>
      <c r="H92" s="146"/>
      <c r="I92" s="146"/>
      <c r="J92" s="152"/>
      <c r="K92" s="158"/>
      <c r="L92" s="146"/>
    </row>
    <row r="93" spans="1:43" ht="13.15" customHeight="1">
      <c r="A93" s="160"/>
      <c r="B93" s="154"/>
      <c r="C93" s="154"/>
      <c r="D93" s="154"/>
      <c r="E93" s="158"/>
      <c r="F93" s="158"/>
      <c r="G93" s="146"/>
      <c r="H93" s="146"/>
      <c r="I93" s="146"/>
      <c r="J93" s="152"/>
      <c r="K93" s="158"/>
      <c r="L93" s="146"/>
    </row>
    <row r="94" spans="1:43" ht="13.15" customHeight="1">
      <c r="A94" s="160"/>
      <c r="B94" s="154"/>
      <c r="C94" s="154"/>
      <c r="D94" s="154"/>
      <c r="E94" s="158"/>
      <c r="F94" s="158"/>
      <c r="G94" s="146"/>
      <c r="H94" s="146"/>
      <c r="I94" s="146"/>
      <c r="J94" s="152"/>
      <c r="K94" s="158"/>
      <c r="L94" s="146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</row>
    <row r="95" spans="1:43" ht="20.25" customHeight="1">
      <c r="A95" s="161"/>
      <c r="B95" s="162"/>
      <c r="C95" s="162"/>
      <c r="D95" s="162"/>
      <c r="E95" s="163"/>
      <c r="F95" s="163"/>
      <c r="G95" s="147"/>
      <c r="H95" s="147"/>
      <c r="I95" s="147"/>
      <c r="J95" s="188"/>
      <c r="K95" s="163"/>
      <c r="L95" s="147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</row>
    <row r="96" spans="1:43" s="5" customFormat="1" ht="18.75" customHeight="1">
      <c r="A96" s="130" t="s">
        <v>42</v>
      </c>
      <c r="B96" s="131"/>
      <c r="C96" s="131"/>
      <c r="D96" s="132"/>
      <c r="E96" s="22"/>
      <c r="F96" s="22"/>
      <c r="G96" s="23">
        <f>SUM(G80:G95)</f>
        <v>14</v>
      </c>
      <c r="H96" s="23">
        <v>0</v>
      </c>
      <c r="I96" s="58">
        <v>0</v>
      </c>
      <c r="J96" s="22">
        <v>2</v>
      </c>
      <c r="K96" s="60">
        <f>SUM(K80:K95)</f>
        <v>2</v>
      </c>
      <c r="L96" s="22">
        <f>SUM(L80:L95)</f>
        <v>1</v>
      </c>
      <c r="M96" s="3"/>
      <c r="N96" s="3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</row>
    <row r="97" spans="1:43" s="5" customFormat="1" ht="13.15" customHeight="1">
      <c r="A97" s="151">
        <v>6</v>
      </c>
      <c r="B97" s="153" t="s">
        <v>50</v>
      </c>
      <c r="C97" s="153" t="s">
        <v>63</v>
      </c>
      <c r="D97" s="155" t="s">
        <v>49</v>
      </c>
      <c r="E97" s="157">
        <v>3</v>
      </c>
      <c r="F97" s="157">
        <v>37</v>
      </c>
      <c r="G97" s="32">
        <v>3</v>
      </c>
      <c r="H97" s="157"/>
      <c r="I97" s="59"/>
      <c r="J97" s="62" t="s">
        <v>92</v>
      </c>
      <c r="K97" s="49">
        <v>1</v>
      </c>
      <c r="L97" s="53">
        <v>3</v>
      </c>
      <c r="M97" s="3"/>
      <c r="N97" s="3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</row>
    <row r="98" spans="1:43" ht="13.15" customHeight="1">
      <c r="A98" s="152"/>
      <c r="B98" s="154"/>
      <c r="C98" s="154"/>
      <c r="D98" s="156"/>
      <c r="E98" s="158"/>
      <c r="F98" s="158"/>
      <c r="G98" s="32">
        <v>1</v>
      </c>
      <c r="H98" s="158"/>
      <c r="I98" s="57"/>
      <c r="J98" s="62" t="s">
        <v>93</v>
      </c>
      <c r="K98" s="49">
        <v>1</v>
      </c>
      <c r="L98" s="53">
        <v>1</v>
      </c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</row>
    <row r="99" spans="1:43" ht="13.15" customHeight="1">
      <c r="A99" s="152"/>
      <c r="B99" s="154"/>
      <c r="C99" s="154"/>
      <c r="D99" s="156"/>
      <c r="E99" s="158"/>
      <c r="F99" s="158"/>
      <c r="G99" s="32">
        <v>1</v>
      </c>
      <c r="H99" s="158"/>
      <c r="I99" s="59"/>
      <c r="J99" s="62" t="s">
        <v>94</v>
      </c>
      <c r="K99" s="49">
        <v>1</v>
      </c>
      <c r="L99" s="53">
        <v>1</v>
      </c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</row>
    <row r="100" spans="1:43" ht="32.25" customHeight="1">
      <c r="A100" s="152"/>
      <c r="B100" s="154"/>
      <c r="C100" s="154"/>
      <c r="D100" s="156"/>
      <c r="E100" s="158"/>
      <c r="F100" s="158"/>
      <c r="G100" s="32">
        <v>5</v>
      </c>
      <c r="H100" s="158"/>
      <c r="I100" s="59"/>
      <c r="J100" s="63" t="s">
        <v>95</v>
      </c>
      <c r="K100" s="49">
        <v>1</v>
      </c>
      <c r="L100" s="53">
        <v>5</v>
      </c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</row>
    <row r="101" spans="1:43" ht="18.75" customHeight="1">
      <c r="A101" s="152"/>
      <c r="B101" s="154"/>
      <c r="C101" s="154"/>
      <c r="D101" s="156"/>
      <c r="E101" s="158"/>
      <c r="F101" s="158"/>
      <c r="G101" s="32">
        <v>6</v>
      </c>
      <c r="H101" s="158"/>
      <c r="I101" s="59"/>
      <c r="J101" s="30" t="s">
        <v>96</v>
      </c>
      <c r="K101" s="49">
        <v>1</v>
      </c>
      <c r="L101" s="53">
        <v>0</v>
      </c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</row>
    <row r="102" spans="1:43" ht="15.75" customHeight="1">
      <c r="A102" s="130" t="s">
        <v>42</v>
      </c>
      <c r="B102" s="131"/>
      <c r="C102" s="131"/>
      <c r="D102" s="132"/>
      <c r="E102" s="22"/>
      <c r="F102" s="22"/>
      <c r="G102" s="23">
        <f>SUM(G97:G101)</f>
        <v>16</v>
      </c>
      <c r="H102" s="23">
        <v>0</v>
      </c>
      <c r="I102" s="58">
        <v>0</v>
      </c>
      <c r="J102" s="22">
        <v>4</v>
      </c>
      <c r="K102" s="60">
        <f>SUM(K97:K101)</f>
        <v>5</v>
      </c>
      <c r="L102" s="22">
        <f>SUM(L97:L101)</f>
        <v>10</v>
      </c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</row>
    <row r="103" spans="1:43" s="5" customFormat="1" ht="13.15" customHeight="1">
      <c r="A103" s="151">
        <v>7</v>
      </c>
      <c r="B103" s="153" t="s">
        <v>50</v>
      </c>
      <c r="C103" s="153" t="s">
        <v>63</v>
      </c>
      <c r="D103" s="155" t="s">
        <v>49</v>
      </c>
      <c r="E103" s="157">
        <v>2</v>
      </c>
      <c r="F103" s="157">
        <v>27</v>
      </c>
      <c r="G103" s="157">
        <v>12</v>
      </c>
      <c r="H103" s="157"/>
      <c r="I103" s="126"/>
      <c r="J103" s="151" t="s">
        <v>96</v>
      </c>
      <c r="K103" s="157">
        <v>1</v>
      </c>
      <c r="L103" s="145">
        <v>0</v>
      </c>
      <c r="M103" s="3"/>
      <c r="N103" s="3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</row>
    <row r="104" spans="1:43" ht="13.15" customHeight="1">
      <c r="A104" s="152"/>
      <c r="B104" s="154"/>
      <c r="C104" s="154"/>
      <c r="D104" s="156"/>
      <c r="E104" s="158"/>
      <c r="F104" s="158"/>
      <c r="G104" s="158"/>
      <c r="H104" s="158"/>
      <c r="I104" s="182"/>
      <c r="J104" s="152"/>
      <c r="K104" s="158"/>
      <c r="L104" s="146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</row>
    <row r="105" spans="1:43" ht="13.15" customHeight="1">
      <c r="A105" s="152"/>
      <c r="B105" s="154"/>
      <c r="C105" s="154"/>
      <c r="D105" s="156"/>
      <c r="E105" s="158"/>
      <c r="F105" s="158"/>
      <c r="G105" s="158"/>
      <c r="H105" s="158"/>
      <c r="I105" s="182"/>
      <c r="J105" s="152"/>
      <c r="K105" s="158"/>
      <c r="L105" s="146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</row>
    <row r="106" spans="1:43" ht="32.25" customHeight="1">
      <c r="A106" s="152"/>
      <c r="B106" s="154"/>
      <c r="C106" s="154"/>
      <c r="D106" s="156"/>
      <c r="E106" s="158"/>
      <c r="F106" s="158"/>
      <c r="G106" s="158"/>
      <c r="H106" s="158"/>
      <c r="I106" s="182"/>
      <c r="J106" s="152"/>
      <c r="K106" s="158"/>
      <c r="L106" s="146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</row>
    <row r="107" spans="1:43" ht="18.75" customHeight="1">
      <c r="A107" s="152"/>
      <c r="B107" s="154"/>
      <c r="C107" s="154"/>
      <c r="D107" s="156"/>
      <c r="E107" s="158"/>
      <c r="F107" s="158"/>
      <c r="G107" s="163"/>
      <c r="H107" s="158"/>
      <c r="I107" s="127"/>
      <c r="J107" s="188"/>
      <c r="K107" s="163"/>
      <c r="L107" s="147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</row>
    <row r="108" spans="1:43" ht="15.75" customHeight="1">
      <c r="A108" s="130" t="s">
        <v>42</v>
      </c>
      <c r="B108" s="131"/>
      <c r="C108" s="131"/>
      <c r="D108" s="132"/>
      <c r="E108" s="22"/>
      <c r="F108" s="22"/>
      <c r="G108" s="23">
        <f>SUM(G103:G107)</f>
        <v>12</v>
      </c>
      <c r="H108" s="23">
        <v>0</v>
      </c>
      <c r="I108" s="58">
        <v>0</v>
      </c>
      <c r="J108" s="22">
        <v>0</v>
      </c>
      <c r="K108" s="60">
        <f>SUM(K103:K107)</f>
        <v>1</v>
      </c>
      <c r="L108" s="22">
        <f>SUM(L103:L107)</f>
        <v>0</v>
      </c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</row>
    <row r="109" spans="1:43" s="5" customFormat="1" ht="13.15" customHeight="1">
      <c r="A109" s="151">
        <v>8</v>
      </c>
      <c r="B109" s="153" t="s">
        <v>50</v>
      </c>
      <c r="C109" s="153" t="s">
        <v>63</v>
      </c>
      <c r="D109" s="155" t="s">
        <v>49</v>
      </c>
      <c r="E109" s="157">
        <v>4</v>
      </c>
      <c r="F109" s="157">
        <v>47</v>
      </c>
      <c r="G109" s="32">
        <v>4</v>
      </c>
      <c r="H109" s="157">
        <v>1</v>
      </c>
      <c r="I109" s="59"/>
      <c r="J109" s="62" t="s">
        <v>97</v>
      </c>
      <c r="K109" s="49">
        <v>1</v>
      </c>
      <c r="L109" s="53">
        <v>4</v>
      </c>
      <c r="M109" s="3"/>
      <c r="N109" s="3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</row>
    <row r="110" spans="1:43" ht="18" customHeight="1">
      <c r="A110" s="152"/>
      <c r="B110" s="154"/>
      <c r="C110" s="154"/>
      <c r="D110" s="156"/>
      <c r="E110" s="158"/>
      <c r="F110" s="158"/>
      <c r="G110" s="32">
        <v>2</v>
      </c>
      <c r="H110" s="158"/>
      <c r="I110" s="57"/>
      <c r="J110" s="64" t="s">
        <v>98</v>
      </c>
      <c r="K110" s="49">
        <v>1</v>
      </c>
      <c r="L110" s="53">
        <v>0</v>
      </c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</row>
    <row r="111" spans="1:43" ht="32.25" customHeight="1">
      <c r="A111" s="152"/>
      <c r="B111" s="154"/>
      <c r="C111" s="154"/>
      <c r="D111" s="156"/>
      <c r="E111" s="158"/>
      <c r="F111" s="158"/>
      <c r="G111" s="32">
        <v>1</v>
      </c>
      <c r="H111" s="158"/>
      <c r="I111" s="59"/>
      <c r="J111" s="64" t="s">
        <v>99</v>
      </c>
      <c r="K111" s="49">
        <v>1</v>
      </c>
      <c r="L111" s="53">
        <v>0</v>
      </c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</row>
    <row r="112" spans="1:43" ht="37.5" customHeight="1">
      <c r="A112" s="152"/>
      <c r="B112" s="154"/>
      <c r="C112" s="154"/>
      <c r="D112" s="156"/>
      <c r="E112" s="158"/>
      <c r="F112" s="158"/>
      <c r="G112" s="32">
        <v>1</v>
      </c>
      <c r="H112" s="158"/>
      <c r="I112" s="59"/>
      <c r="J112" s="63" t="s">
        <v>95</v>
      </c>
      <c r="K112" s="49">
        <v>1</v>
      </c>
      <c r="L112" s="53">
        <v>1</v>
      </c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</row>
    <row r="113" spans="1:12" ht="32.25" customHeight="1">
      <c r="A113" s="152"/>
      <c r="B113" s="154"/>
      <c r="C113" s="154"/>
      <c r="D113" s="156"/>
      <c r="E113" s="158"/>
      <c r="F113" s="158"/>
      <c r="G113" s="32">
        <v>1</v>
      </c>
      <c r="H113" s="158"/>
      <c r="I113" s="59"/>
      <c r="J113" s="64" t="s">
        <v>100</v>
      </c>
      <c r="K113" s="49">
        <v>1</v>
      </c>
      <c r="L113" s="53">
        <v>0</v>
      </c>
    </row>
    <row r="114" spans="1:12" ht="32.25" customHeight="1">
      <c r="A114" s="152"/>
      <c r="B114" s="154"/>
      <c r="C114" s="154"/>
      <c r="D114" s="156"/>
      <c r="E114" s="158"/>
      <c r="F114" s="158"/>
      <c r="G114" s="32">
        <v>1</v>
      </c>
      <c r="H114" s="158"/>
      <c r="I114" s="59"/>
      <c r="J114" s="62" t="s">
        <v>101</v>
      </c>
      <c r="K114" s="49">
        <v>1</v>
      </c>
      <c r="L114" s="53">
        <v>0</v>
      </c>
    </row>
    <row r="115" spans="1:12" ht="18.75" customHeight="1">
      <c r="A115" s="152"/>
      <c r="B115" s="154"/>
      <c r="C115" s="154"/>
      <c r="D115" s="156"/>
      <c r="E115" s="158"/>
      <c r="F115" s="158"/>
      <c r="G115" s="32">
        <v>3</v>
      </c>
      <c r="H115" s="158"/>
      <c r="I115" s="59"/>
      <c r="J115" s="30" t="s">
        <v>96</v>
      </c>
      <c r="K115" s="49">
        <v>1</v>
      </c>
      <c r="L115" s="53">
        <v>0</v>
      </c>
    </row>
    <row r="116" spans="1:12" ht="15.75" customHeight="1">
      <c r="A116" s="130" t="s">
        <v>42</v>
      </c>
      <c r="B116" s="131"/>
      <c r="C116" s="131"/>
      <c r="D116" s="132"/>
      <c r="E116" s="22"/>
      <c r="F116" s="22"/>
      <c r="G116" s="23">
        <f>SUM(G109:G115)</f>
        <v>13</v>
      </c>
      <c r="H116" s="23">
        <v>1</v>
      </c>
      <c r="I116" s="23">
        <v>0</v>
      </c>
      <c r="J116" s="22">
        <v>6</v>
      </c>
      <c r="K116" s="23">
        <f>SUM(K109:K115)</f>
        <v>7</v>
      </c>
      <c r="L116" s="22">
        <f>SUM(L109:L115)</f>
        <v>5</v>
      </c>
    </row>
    <row r="117" spans="1:12" ht="33" customHeight="1">
      <c r="A117" s="122" t="s">
        <v>174</v>
      </c>
      <c r="B117" s="123"/>
      <c r="C117" s="89"/>
      <c r="D117" s="21"/>
      <c r="E117" s="22">
        <v>8</v>
      </c>
      <c r="F117" s="22">
        <v>8</v>
      </c>
      <c r="G117" s="22">
        <f>G116+G108+G102+G96+G79+G61+G44+G25</f>
        <v>114</v>
      </c>
      <c r="H117" s="22">
        <f>H116+H102+H96+H79+H61+H44+H25</f>
        <v>2</v>
      </c>
      <c r="I117" s="22">
        <v>0</v>
      </c>
      <c r="J117" s="22">
        <f>J116+J102+J79+J25</f>
        <v>25</v>
      </c>
      <c r="K117" s="22">
        <f>K116+K102+K79+K25</f>
        <v>29</v>
      </c>
      <c r="L117" s="22">
        <f>L116+L108+L102+L96+L79+L61+L44+L25</f>
        <v>37</v>
      </c>
    </row>
    <row r="118" spans="1:12" ht="27.6" customHeight="1">
      <c r="A118" s="101" t="s">
        <v>173</v>
      </c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</row>
    <row r="119" spans="1:12" ht="14.45" customHeight="1">
      <c r="A119" s="166" t="s">
        <v>43</v>
      </c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</row>
    <row r="120" spans="1:12" ht="27" customHeight="1">
      <c r="A120" s="159">
        <v>1</v>
      </c>
      <c r="B120" s="153" t="s">
        <v>50</v>
      </c>
      <c r="C120" s="153" t="s">
        <v>44</v>
      </c>
      <c r="D120" s="159" t="s">
        <v>64</v>
      </c>
      <c r="E120" s="133">
        <v>3</v>
      </c>
      <c r="F120" s="133">
        <v>31</v>
      </c>
      <c r="G120" s="67">
        <v>1</v>
      </c>
      <c r="H120" s="133"/>
      <c r="I120" s="19"/>
      <c r="J120" s="66" t="s">
        <v>102</v>
      </c>
      <c r="K120" s="19">
        <v>1</v>
      </c>
      <c r="L120" s="68">
        <v>1</v>
      </c>
    </row>
    <row r="121" spans="1:12" ht="30.75" customHeight="1">
      <c r="A121" s="160"/>
      <c r="B121" s="154"/>
      <c r="C121" s="154"/>
      <c r="D121" s="160"/>
      <c r="E121" s="134"/>
      <c r="F121" s="134"/>
      <c r="G121" s="67">
        <v>3</v>
      </c>
      <c r="H121" s="134"/>
      <c r="I121" s="19"/>
      <c r="J121" s="66" t="s">
        <v>103</v>
      </c>
      <c r="K121" s="19">
        <v>1</v>
      </c>
      <c r="L121" s="68">
        <v>3</v>
      </c>
    </row>
    <row r="122" spans="1:12" ht="14.45" customHeight="1">
      <c r="A122" s="160"/>
      <c r="B122" s="154"/>
      <c r="C122" s="154"/>
      <c r="D122" s="160"/>
      <c r="E122" s="134"/>
      <c r="F122" s="134"/>
      <c r="G122" s="67">
        <v>2</v>
      </c>
      <c r="H122" s="134"/>
      <c r="I122" s="19"/>
      <c r="J122" s="66" t="s">
        <v>104</v>
      </c>
      <c r="K122" s="19">
        <v>1</v>
      </c>
      <c r="L122" s="68">
        <v>0</v>
      </c>
    </row>
    <row r="123" spans="1:12" ht="14.45" customHeight="1">
      <c r="A123" s="160"/>
      <c r="B123" s="154"/>
      <c r="C123" s="154"/>
      <c r="D123" s="160"/>
      <c r="E123" s="134"/>
      <c r="F123" s="134"/>
      <c r="G123" s="67">
        <v>4</v>
      </c>
      <c r="H123" s="134"/>
      <c r="I123" s="19"/>
      <c r="J123" s="66" t="s">
        <v>105</v>
      </c>
      <c r="K123" s="19">
        <v>1</v>
      </c>
      <c r="L123" s="68">
        <v>0</v>
      </c>
    </row>
    <row r="124" spans="1:12" s="6" customFormat="1" ht="19.5" customHeight="1">
      <c r="A124" s="160"/>
      <c r="B124" s="154"/>
      <c r="C124" s="154"/>
      <c r="D124" s="160"/>
      <c r="E124" s="134"/>
      <c r="F124" s="134"/>
      <c r="G124" s="67">
        <v>1</v>
      </c>
      <c r="H124" s="134"/>
      <c r="I124" s="66" t="s">
        <v>106</v>
      </c>
      <c r="J124" s="66" t="s">
        <v>106</v>
      </c>
      <c r="K124" s="19">
        <v>1</v>
      </c>
      <c r="L124" s="68">
        <v>1</v>
      </c>
    </row>
    <row r="125" spans="1:12" s="7" customFormat="1" ht="19.149999999999999" customHeight="1">
      <c r="A125" s="160"/>
      <c r="B125" s="154"/>
      <c r="C125" s="154"/>
      <c r="D125" s="160"/>
      <c r="E125" s="134"/>
      <c r="F125" s="134"/>
      <c r="G125" s="67">
        <v>1</v>
      </c>
      <c r="H125" s="134"/>
      <c r="I125" s="19"/>
      <c r="J125" s="66" t="s">
        <v>107</v>
      </c>
      <c r="K125" s="19">
        <v>1</v>
      </c>
      <c r="L125" s="68">
        <v>1</v>
      </c>
    </row>
    <row r="126" spans="1:12" ht="22.5" customHeight="1">
      <c r="A126" s="160"/>
      <c r="B126" s="154"/>
      <c r="C126" s="154"/>
      <c r="D126" s="160"/>
      <c r="E126" s="134"/>
      <c r="F126" s="134"/>
      <c r="G126" s="67">
        <v>1</v>
      </c>
      <c r="H126" s="134"/>
      <c r="I126" s="19"/>
      <c r="J126" s="66" t="s">
        <v>108</v>
      </c>
      <c r="K126" s="19">
        <v>1</v>
      </c>
      <c r="L126" s="68">
        <v>1</v>
      </c>
    </row>
    <row r="127" spans="1:12" ht="20.25" customHeight="1">
      <c r="A127" s="160"/>
      <c r="B127" s="154"/>
      <c r="C127" s="154"/>
      <c r="D127" s="160"/>
      <c r="E127" s="134"/>
      <c r="F127" s="134"/>
      <c r="G127" s="67">
        <v>1</v>
      </c>
      <c r="H127" s="134"/>
      <c r="I127" s="19"/>
      <c r="J127" s="66" t="s">
        <v>109</v>
      </c>
      <c r="K127" s="19">
        <v>1</v>
      </c>
      <c r="L127" s="68">
        <v>1</v>
      </c>
    </row>
    <row r="128" spans="1:12" ht="15.75" customHeight="1">
      <c r="A128" s="160"/>
      <c r="B128" s="154"/>
      <c r="C128" s="154"/>
      <c r="D128" s="160"/>
      <c r="E128" s="134"/>
      <c r="F128" s="134"/>
      <c r="G128" s="67">
        <v>1</v>
      </c>
      <c r="H128" s="134"/>
      <c r="I128" s="19"/>
      <c r="J128" s="66" t="s">
        <v>110</v>
      </c>
      <c r="K128" s="19">
        <v>1</v>
      </c>
      <c r="L128" s="68">
        <v>1</v>
      </c>
    </row>
    <row r="129" spans="1:12" ht="15" hidden="1" customHeight="1">
      <c r="A129" s="160"/>
      <c r="B129" s="154"/>
      <c r="C129" s="154"/>
      <c r="D129" s="160"/>
      <c r="E129" s="134"/>
      <c r="F129" s="134"/>
      <c r="G129" s="136">
        <v>1</v>
      </c>
      <c r="H129" s="134"/>
      <c r="I129" s="124"/>
      <c r="J129" s="128" t="s">
        <v>111</v>
      </c>
      <c r="K129" s="124">
        <v>1</v>
      </c>
      <c r="L129" s="126">
        <v>1</v>
      </c>
    </row>
    <row r="130" spans="1:12" ht="18.75" customHeight="1">
      <c r="A130" s="161"/>
      <c r="B130" s="162"/>
      <c r="C130" s="162"/>
      <c r="D130" s="161"/>
      <c r="E130" s="135"/>
      <c r="F130" s="135"/>
      <c r="G130" s="137"/>
      <c r="H130" s="135"/>
      <c r="I130" s="125"/>
      <c r="J130" s="129"/>
      <c r="K130" s="125"/>
      <c r="L130" s="127"/>
    </row>
    <row r="131" spans="1:12" ht="18" customHeight="1">
      <c r="A131" s="130" t="s">
        <v>42</v>
      </c>
      <c r="B131" s="131"/>
      <c r="C131" s="131"/>
      <c r="D131" s="132"/>
      <c r="E131" s="22"/>
      <c r="F131" s="22"/>
      <c r="G131" s="23">
        <f>SUM(G120:G130)</f>
        <v>16</v>
      </c>
      <c r="H131" s="23">
        <v>0</v>
      </c>
      <c r="I131" s="23">
        <v>1</v>
      </c>
      <c r="J131" s="22">
        <v>10</v>
      </c>
      <c r="K131" s="23">
        <v>10</v>
      </c>
      <c r="L131" s="22">
        <v>11</v>
      </c>
    </row>
    <row r="132" spans="1:12" ht="24.75" customHeight="1">
      <c r="A132" s="159">
        <v>2</v>
      </c>
      <c r="B132" s="153" t="s">
        <v>50</v>
      </c>
      <c r="C132" s="153" t="s">
        <v>66</v>
      </c>
      <c r="D132" s="159" t="s">
        <v>46</v>
      </c>
      <c r="E132" s="133">
        <v>3</v>
      </c>
      <c r="F132" s="133">
        <v>33</v>
      </c>
      <c r="G132" s="31">
        <v>4</v>
      </c>
      <c r="H132" s="133"/>
      <c r="I132" s="19"/>
      <c r="J132" s="69" t="s">
        <v>67</v>
      </c>
      <c r="K132" s="19">
        <v>1</v>
      </c>
      <c r="L132" s="19">
        <v>0</v>
      </c>
    </row>
    <row r="133" spans="1:12" ht="30" customHeight="1">
      <c r="A133" s="160"/>
      <c r="B133" s="154"/>
      <c r="C133" s="154"/>
      <c r="D133" s="160"/>
      <c r="E133" s="134"/>
      <c r="F133" s="134"/>
      <c r="G133" s="31">
        <v>4</v>
      </c>
      <c r="H133" s="134"/>
      <c r="I133" s="19"/>
      <c r="J133" s="30" t="s">
        <v>96</v>
      </c>
      <c r="K133" s="19">
        <v>1</v>
      </c>
      <c r="L133" s="19">
        <v>0</v>
      </c>
    </row>
    <row r="134" spans="1:12" ht="31.5" customHeight="1">
      <c r="A134" s="161"/>
      <c r="B134" s="162"/>
      <c r="C134" s="162"/>
      <c r="D134" s="161"/>
      <c r="E134" s="135"/>
      <c r="F134" s="135"/>
      <c r="G134" s="31">
        <v>6</v>
      </c>
      <c r="H134" s="135"/>
      <c r="I134" s="19"/>
      <c r="J134" s="70" t="s">
        <v>112</v>
      </c>
      <c r="K134" s="19">
        <v>1</v>
      </c>
      <c r="L134" s="19">
        <v>2</v>
      </c>
    </row>
    <row r="135" spans="1:12" ht="15" customHeight="1">
      <c r="A135" s="130" t="s">
        <v>42</v>
      </c>
      <c r="B135" s="131"/>
      <c r="C135" s="131"/>
      <c r="D135" s="132"/>
      <c r="E135" s="22">
        <v>1</v>
      </c>
      <c r="F135" s="22">
        <v>1</v>
      </c>
      <c r="G135" s="23">
        <f>SUM(G132:G134)</f>
        <v>14</v>
      </c>
      <c r="H135" s="23">
        <v>0</v>
      </c>
      <c r="I135" s="23">
        <v>0</v>
      </c>
      <c r="J135" s="22">
        <v>2</v>
      </c>
      <c r="K135" s="23">
        <v>3</v>
      </c>
      <c r="L135" s="22">
        <v>2</v>
      </c>
    </row>
    <row r="136" spans="1:12" ht="15" customHeight="1">
      <c r="A136" s="180">
        <v>3</v>
      </c>
      <c r="B136" s="153" t="s">
        <v>50</v>
      </c>
      <c r="C136" s="153" t="s">
        <v>47</v>
      </c>
      <c r="D136" s="153" t="s">
        <v>113</v>
      </c>
      <c r="E136" s="159">
        <v>3</v>
      </c>
      <c r="F136" s="159">
        <v>34</v>
      </c>
      <c r="G136" s="67">
        <v>2</v>
      </c>
      <c r="H136" s="136"/>
      <c r="I136" s="71"/>
      <c r="J136" s="73" t="s">
        <v>114</v>
      </c>
      <c r="K136" s="72">
        <v>1</v>
      </c>
      <c r="L136" s="68">
        <v>2</v>
      </c>
    </row>
    <row r="137" spans="1:12" ht="13.15" customHeight="1">
      <c r="A137" s="181"/>
      <c r="B137" s="154"/>
      <c r="C137" s="154"/>
      <c r="D137" s="154"/>
      <c r="E137" s="160"/>
      <c r="F137" s="160"/>
      <c r="G137" s="67">
        <v>2</v>
      </c>
      <c r="H137" s="165"/>
      <c r="I137" s="71"/>
      <c r="J137" s="73" t="s">
        <v>115</v>
      </c>
      <c r="K137" s="72">
        <v>1</v>
      </c>
      <c r="L137" s="68">
        <v>2</v>
      </c>
    </row>
    <row r="138" spans="1:12" ht="13.15" customHeight="1">
      <c r="A138" s="181"/>
      <c r="B138" s="154"/>
      <c r="C138" s="154"/>
      <c r="D138" s="154"/>
      <c r="E138" s="160"/>
      <c r="F138" s="160"/>
      <c r="G138" s="67">
        <v>1</v>
      </c>
      <c r="H138" s="165"/>
      <c r="I138" s="71"/>
      <c r="J138" s="73" t="s">
        <v>116</v>
      </c>
      <c r="K138" s="72">
        <v>1</v>
      </c>
      <c r="L138" s="68">
        <v>1</v>
      </c>
    </row>
    <row r="139" spans="1:12" ht="13.15" customHeight="1">
      <c r="A139" s="181"/>
      <c r="B139" s="154"/>
      <c r="C139" s="154"/>
      <c r="D139" s="154"/>
      <c r="E139" s="160"/>
      <c r="F139" s="160"/>
      <c r="G139" s="67">
        <v>1</v>
      </c>
      <c r="H139" s="165"/>
      <c r="I139" s="71"/>
      <c r="J139" s="73" t="s">
        <v>117</v>
      </c>
      <c r="K139" s="72">
        <v>1</v>
      </c>
      <c r="L139" s="68">
        <v>1</v>
      </c>
    </row>
    <row r="140" spans="1:12" ht="13.15" customHeight="1">
      <c r="A140" s="181"/>
      <c r="B140" s="154"/>
      <c r="C140" s="154"/>
      <c r="D140" s="154"/>
      <c r="E140" s="160"/>
      <c r="F140" s="160"/>
      <c r="G140" s="67">
        <v>1</v>
      </c>
      <c r="H140" s="165"/>
      <c r="I140" s="71"/>
      <c r="J140" s="73" t="s">
        <v>118</v>
      </c>
      <c r="K140" s="72">
        <v>1</v>
      </c>
      <c r="L140" s="68">
        <v>1</v>
      </c>
    </row>
    <row r="141" spans="1:12" ht="13.15" customHeight="1">
      <c r="A141" s="181"/>
      <c r="B141" s="154"/>
      <c r="C141" s="154"/>
      <c r="D141" s="154"/>
      <c r="E141" s="160"/>
      <c r="F141" s="160"/>
      <c r="G141" s="67">
        <v>2</v>
      </c>
      <c r="H141" s="165"/>
      <c r="I141" s="71"/>
      <c r="J141" s="73" t="s">
        <v>103</v>
      </c>
      <c r="K141" s="72">
        <v>1</v>
      </c>
      <c r="L141" s="68">
        <v>2</v>
      </c>
    </row>
    <row r="142" spans="1:12" ht="15.75" customHeight="1">
      <c r="A142" s="181"/>
      <c r="B142" s="154"/>
      <c r="C142" s="154"/>
      <c r="D142" s="154"/>
      <c r="E142" s="160"/>
      <c r="F142" s="160"/>
      <c r="G142" s="67">
        <v>4</v>
      </c>
      <c r="H142" s="165"/>
      <c r="I142" s="71"/>
      <c r="J142" s="73" t="s">
        <v>119</v>
      </c>
      <c r="K142" s="72">
        <v>1</v>
      </c>
      <c r="L142" s="68">
        <v>0</v>
      </c>
    </row>
    <row r="143" spans="1:12" s="7" customFormat="1" ht="13.9" customHeight="1">
      <c r="A143" s="181"/>
      <c r="B143" s="154"/>
      <c r="C143" s="154"/>
      <c r="D143" s="154"/>
      <c r="E143" s="160"/>
      <c r="F143" s="160"/>
      <c r="G143" s="67">
        <v>1</v>
      </c>
      <c r="H143" s="165"/>
      <c r="I143" s="71"/>
      <c r="J143" s="73" t="s">
        <v>120</v>
      </c>
      <c r="K143" s="72">
        <v>1</v>
      </c>
      <c r="L143" s="68">
        <v>0</v>
      </c>
    </row>
    <row r="144" spans="1:12" s="7" customFormat="1" ht="13.9" customHeight="1">
      <c r="A144" s="181"/>
      <c r="B144" s="154"/>
      <c r="C144" s="154"/>
      <c r="D144" s="154"/>
      <c r="E144" s="160"/>
      <c r="F144" s="160"/>
      <c r="G144" s="67">
        <v>1</v>
      </c>
      <c r="H144" s="165"/>
      <c r="I144" s="71"/>
      <c r="J144" s="74" t="s">
        <v>121</v>
      </c>
      <c r="K144" s="72">
        <v>1</v>
      </c>
      <c r="L144" s="68">
        <v>0</v>
      </c>
    </row>
    <row r="145" spans="1:12" s="7" customFormat="1" ht="13.9" customHeight="1">
      <c r="A145" s="181"/>
      <c r="B145" s="154"/>
      <c r="C145" s="154"/>
      <c r="D145" s="154"/>
      <c r="E145" s="160"/>
      <c r="F145" s="160"/>
      <c r="G145" s="67">
        <v>1</v>
      </c>
      <c r="H145" s="165"/>
      <c r="I145" s="71"/>
      <c r="J145" s="74" t="s">
        <v>122</v>
      </c>
      <c r="K145" s="72">
        <v>1</v>
      </c>
      <c r="L145" s="68">
        <v>0</v>
      </c>
    </row>
    <row r="146" spans="1:12" ht="21" customHeight="1">
      <c r="A146" s="130" t="s">
        <v>42</v>
      </c>
      <c r="B146" s="131"/>
      <c r="C146" s="131"/>
      <c r="D146" s="132"/>
      <c r="E146" s="22">
        <v>1</v>
      </c>
      <c r="F146" s="22">
        <v>1</v>
      </c>
      <c r="G146" s="23">
        <f>SUM(G136:G145)</f>
        <v>16</v>
      </c>
      <c r="H146" s="23">
        <v>0</v>
      </c>
      <c r="I146" s="23">
        <v>0</v>
      </c>
      <c r="J146" s="22">
        <v>10</v>
      </c>
      <c r="K146" s="23">
        <v>11</v>
      </c>
      <c r="L146" s="22">
        <f>SUM(L136:L145)</f>
        <v>9</v>
      </c>
    </row>
    <row r="147" spans="1:12" ht="22.5" customHeight="1">
      <c r="A147" s="122" t="s">
        <v>174</v>
      </c>
      <c r="B147" s="123"/>
      <c r="C147" s="21"/>
      <c r="D147" s="21"/>
      <c r="E147" s="22">
        <v>3</v>
      </c>
      <c r="F147" s="22">
        <v>3</v>
      </c>
      <c r="G147" s="22">
        <f>G146+G135+G131</f>
        <v>46</v>
      </c>
      <c r="H147" s="22">
        <v>0</v>
      </c>
      <c r="I147" s="22">
        <v>1</v>
      </c>
      <c r="J147" s="22">
        <f>J146+J135+J131</f>
        <v>22</v>
      </c>
      <c r="K147" s="22">
        <f>K146+K135+K131</f>
        <v>24</v>
      </c>
      <c r="L147" s="22">
        <f>L131+L135+L146</f>
        <v>22</v>
      </c>
    </row>
    <row r="148" spans="1:12" s="8" customFormat="1" ht="78.599999999999994" customHeight="1">
      <c r="A148" s="176" t="s">
        <v>155</v>
      </c>
      <c r="B148" s="177"/>
      <c r="C148" s="10"/>
      <c r="D148" s="10"/>
      <c r="E148" s="24">
        <f t="shared" ref="E148:L148" si="0">E147+E117</f>
        <v>11</v>
      </c>
      <c r="F148" s="24">
        <f t="shared" si="0"/>
        <v>11</v>
      </c>
      <c r="G148" s="11">
        <f t="shared" si="0"/>
        <v>160</v>
      </c>
      <c r="H148" s="24">
        <f t="shared" si="0"/>
        <v>2</v>
      </c>
      <c r="I148" s="24">
        <f t="shared" si="0"/>
        <v>1</v>
      </c>
      <c r="J148" s="24">
        <f t="shared" si="0"/>
        <v>47</v>
      </c>
      <c r="K148" s="24">
        <f t="shared" si="0"/>
        <v>53</v>
      </c>
      <c r="L148" s="24">
        <f t="shared" si="0"/>
        <v>59</v>
      </c>
    </row>
    <row r="149" spans="1:12">
      <c r="H149" s="3"/>
    </row>
    <row r="150" spans="1:12" ht="24.6" customHeight="1">
      <c r="A150" s="112" t="s">
        <v>33</v>
      </c>
      <c r="B150" s="112"/>
      <c r="C150" s="112"/>
      <c r="D150" s="112"/>
      <c r="H150" s="3"/>
    </row>
    <row r="151" spans="1:12" ht="22.15" customHeight="1">
      <c r="A151" s="112" t="s">
        <v>34</v>
      </c>
      <c r="B151" s="112"/>
      <c r="C151" s="112"/>
      <c r="D151" s="112"/>
      <c r="H151" s="3"/>
    </row>
    <row r="152" spans="1:12" ht="26.45" customHeight="1">
      <c r="A152" s="112" t="s">
        <v>36</v>
      </c>
      <c r="B152" s="112"/>
      <c r="C152" s="112"/>
      <c r="D152" s="112"/>
      <c r="H152" s="3"/>
    </row>
    <row r="153" spans="1:12" ht="13.15" customHeight="1">
      <c r="H153" s="3"/>
    </row>
    <row r="154" spans="1:12">
      <c r="B154" s="109" t="s">
        <v>69</v>
      </c>
      <c r="C154" s="109"/>
      <c r="E154" s="169" t="s">
        <v>60</v>
      </c>
      <c r="F154" s="169"/>
      <c r="H154" s="17"/>
    </row>
    <row r="155" spans="1:12">
      <c r="B155" s="107" t="s">
        <v>39</v>
      </c>
      <c r="C155" s="107"/>
      <c r="E155" s="107" t="s">
        <v>37</v>
      </c>
      <c r="F155" s="107"/>
      <c r="H155" s="16" t="s">
        <v>38</v>
      </c>
    </row>
    <row r="156" spans="1:12">
      <c r="H156" s="3"/>
    </row>
    <row r="157" spans="1:12">
      <c r="H157" s="3"/>
    </row>
    <row r="158" spans="1:12">
      <c r="H158" s="3"/>
    </row>
    <row r="159" spans="1:12">
      <c r="B159" s="170" t="s">
        <v>70</v>
      </c>
      <c r="C159" s="170"/>
      <c r="E159" s="109"/>
      <c r="F159" s="109"/>
      <c r="H159" s="3"/>
    </row>
    <row r="160" spans="1:12" ht="53.25" customHeight="1">
      <c r="B160" s="168" t="s">
        <v>71</v>
      </c>
      <c r="C160" s="168"/>
      <c r="E160" s="107" t="s">
        <v>38</v>
      </c>
      <c r="F160" s="107"/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</sheetData>
  <mergeCells count="161">
    <mergeCell ref="K103:K107"/>
    <mergeCell ref="L103:L107"/>
    <mergeCell ref="J103:J107"/>
    <mergeCell ref="J91:J95"/>
    <mergeCell ref="G91:G95"/>
    <mergeCell ref="I91:I95"/>
    <mergeCell ref="K91:K95"/>
    <mergeCell ref="L91:L95"/>
    <mergeCell ref="A108:D108"/>
    <mergeCell ref="G58:G60"/>
    <mergeCell ref="I58:I60"/>
    <mergeCell ref="G103:G107"/>
    <mergeCell ref="A80:A95"/>
    <mergeCell ref="B80:B95"/>
    <mergeCell ref="C80:C95"/>
    <mergeCell ref="D80:D95"/>
    <mergeCell ref="E80:E95"/>
    <mergeCell ref="F80:F95"/>
    <mergeCell ref="G80:G89"/>
    <mergeCell ref="H80:H95"/>
    <mergeCell ref="I80:I89"/>
    <mergeCell ref="I103:I107"/>
    <mergeCell ref="A2:L2"/>
    <mergeCell ref="A150:D150"/>
    <mergeCell ref="A151:D151"/>
    <mergeCell ref="L5:L6"/>
    <mergeCell ref="A132:A134"/>
    <mergeCell ref="B132:B134"/>
    <mergeCell ref="C132:C134"/>
    <mergeCell ref="D132:D134"/>
    <mergeCell ref="A146:D146"/>
    <mergeCell ref="A135:D135"/>
    <mergeCell ref="A136:A145"/>
    <mergeCell ref="B136:B145"/>
    <mergeCell ref="C136:C145"/>
    <mergeCell ref="D136:D145"/>
    <mergeCell ref="A9:A24"/>
    <mergeCell ref="B9:B24"/>
    <mergeCell ref="H97:H101"/>
    <mergeCell ref="A102:D102"/>
    <mergeCell ref="J80:J89"/>
    <mergeCell ref="K80:K89"/>
    <mergeCell ref="L80:L89"/>
    <mergeCell ref="I45:I54"/>
    <mergeCell ref="J45:J54"/>
    <mergeCell ref="K45:K54"/>
    <mergeCell ref="A148:B148"/>
    <mergeCell ref="A8:L8"/>
    <mergeCell ref="A7:L7"/>
    <mergeCell ref="A25:D25"/>
    <mergeCell ref="A97:A101"/>
    <mergeCell ref="B97:B101"/>
    <mergeCell ref="C97:C101"/>
    <mergeCell ref="D97:D101"/>
    <mergeCell ref="I26:I35"/>
    <mergeCell ref="K26:K35"/>
    <mergeCell ref="L26:L35"/>
    <mergeCell ref="A44:D44"/>
    <mergeCell ref="L45:L54"/>
    <mergeCell ref="A61:D61"/>
    <mergeCell ref="J58:J60"/>
    <mergeCell ref="K58:K60"/>
    <mergeCell ref="L58:L60"/>
    <mergeCell ref="A45:A60"/>
    <mergeCell ref="B45:B60"/>
    <mergeCell ref="C45:C60"/>
    <mergeCell ref="D45:D60"/>
    <mergeCell ref="E45:E60"/>
    <mergeCell ref="F103:F107"/>
    <mergeCell ref="H103:H107"/>
    <mergeCell ref="K5:K6"/>
    <mergeCell ref="F5:F6"/>
    <mergeCell ref="I5:J5"/>
    <mergeCell ref="A5:A6"/>
    <mergeCell ref="B5:B6"/>
    <mergeCell ref="C5:C6"/>
    <mergeCell ref="D5:D6"/>
    <mergeCell ref="E5:E6"/>
    <mergeCell ref="G5:H5"/>
    <mergeCell ref="B160:C160"/>
    <mergeCell ref="E155:F155"/>
    <mergeCell ref="E154:F154"/>
    <mergeCell ref="E160:F160"/>
    <mergeCell ref="E159:F159"/>
    <mergeCell ref="B159:C159"/>
    <mergeCell ref="B154:C154"/>
    <mergeCell ref="B155:C155"/>
    <mergeCell ref="E9:E24"/>
    <mergeCell ref="B120:B130"/>
    <mergeCell ref="C120:C130"/>
    <mergeCell ref="D120:D130"/>
    <mergeCell ref="E120:E130"/>
    <mergeCell ref="A96:D96"/>
    <mergeCell ref="A103:A107"/>
    <mergeCell ref="B103:B107"/>
    <mergeCell ref="C103:C107"/>
    <mergeCell ref="D103:D107"/>
    <mergeCell ref="E103:E107"/>
    <mergeCell ref="A152:D152"/>
    <mergeCell ref="A26:A43"/>
    <mergeCell ref="B26:B43"/>
    <mergeCell ref="C26:C43"/>
    <mergeCell ref="D26:D43"/>
    <mergeCell ref="H62:H78"/>
    <mergeCell ref="G26:G35"/>
    <mergeCell ref="H26:H43"/>
    <mergeCell ref="F45:F60"/>
    <mergeCell ref="G45:G54"/>
    <mergeCell ref="H45:H60"/>
    <mergeCell ref="G9:G18"/>
    <mergeCell ref="A131:D131"/>
    <mergeCell ref="H136:H145"/>
    <mergeCell ref="E132:E134"/>
    <mergeCell ref="F132:F134"/>
    <mergeCell ref="H132:H134"/>
    <mergeCell ref="E136:E145"/>
    <mergeCell ref="F136:F145"/>
    <mergeCell ref="E97:E101"/>
    <mergeCell ref="F97:F101"/>
    <mergeCell ref="F120:F130"/>
    <mergeCell ref="A119:L119"/>
    <mergeCell ref="A120:A130"/>
    <mergeCell ref="C9:C24"/>
    <mergeCell ref="D9:D24"/>
    <mergeCell ref="I62:I71"/>
    <mergeCell ref="E26:E43"/>
    <mergeCell ref="F26:F43"/>
    <mergeCell ref="I9:I18"/>
    <mergeCell ref="J9:J18"/>
    <mergeCell ref="K9:K18"/>
    <mergeCell ref="L9:L18"/>
    <mergeCell ref="J62:J71"/>
    <mergeCell ref="K62:K71"/>
    <mergeCell ref="L62:L71"/>
    <mergeCell ref="A79:D79"/>
    <mergeCell ref="A109:A115"/>
    <mergeCell ref="B109:B115"/>
    <mergeCell ref="C109:C115"/>
    <mergeCell ref="D109:D115"/>
    <mergeCell ref="E109:E115"/>
    <mergeCell ref="F109:F115"/>
    <mergeCell ref="H109:H115"/>
    <mergeCell ref="A62:A78"/>
    <mergeCell ref="B62:B78"/>
    <mergeCell ref="C62:C78"/>
    <mergeCell ref="D62:D78"/>
    <mergeCell ref="E62:E78"/>
    <mergeCell ref="F9:F24"/>
    <mergeCell ref="H9:H24"/>
    <mergeCell ref="F62:F78"/>
    <mergeCell ref="G62:G71"/>
    <mergeCell ref="A147:B147"/>
    <mergeCell ref="K129:K130"/>
    <mergeCell ref="L129:L130"/>
    <mergeCell ref="J129:J130"/>
    <mergeCell ref="I129:I130"/>
    <mergeCell ref="A116:D116"/>
    <mergeCell ref="H120:H130"/>
    <mergeCell ref="G129:G130"/>
    <mergeCell ref="A118:L118"/>
    <mergeCell ref="A117:B117"/>
  </mergeCells>
  <pageMargins left="0.25" right="0.25" top="0.45" bottom="0.18" header="0.21" footer="0.16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</vt:lpstr>
      <vt:lpstr>ППКРС и ППССЗ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2025-06-20T10:44:27Z</dcterms:modified>
</cp:coreProperties>
</file>